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il\Desktop\2017 Austin Sectionals\"/>
    </mc:Choice>
  </mc:AlternateContent>
  <bookViews>
    <workbookView xWindow="210" yWindow="600" windowWidth="15015" windowHeight="9405" tabRatio="292"/>
  </bookViews>
  <sheets>
    <sheet name="7 Team Double" sheetId="1" r:id="rId1"/>
  </sheets>
  <calcPr calcId="171027"/>
</workbook>
</file>

<file path=xl/calcChain.xml><?xml version="1.0" encoding="utf-8"?>
<calcChain xmlns="http://schemas.openxmlformats.org/spreadsheetml/2006/main">
  <c r="B38" i="1" l="1"/>
  <c r="B33" i="1"/>
  <c r="H28" i="1" l="1"/>
  <c r="L26" i="1" l="1"/>
  <c r="J18" i="1"/>
  <c r="J32" i="1"/>
  <c r="H37" i="1"/>
  <c r="H10" i="1"/>
  <c r="H23" i="1"/>
  <c r="F33" i="1"/>
  <c r="F42" i="1"/>
  <c r="D35" i="1"/>
  <c r="D30" i="1"/>
  <c r="D44" i="1"/>
  <c r="D39" i="1"/>
  <c r="F16" i="1"/>
  <c r="F7" i="1"/>
  <c r="D26" i="1"/>
  <c r="D20" i="1"/>
  <c r="B28" i="1"/>
  <c r="B22" i="1"/>
  <c r="B18" i="1"/>
  <c r="B13" i="1"/>
  <c r="B10" i="1"/>
  <c r="B5" i="1"/>
  <c r="L45" i="1" l="1"/>
  <c r="N43" i="1"/>
  <c r="L40" i="1"/>
</calcChain>
</file>

<file path=xl/sharedStrings.xml><?xml version="1.0" encoding="utf-8"?>
<sst xmlns="http://schemas.openxmlformats.org/spreadsheetml/2006/main" count="35" uniqueCount="35">
  <si>
    <t>Game 1</t>
  </si>
  <si>
    <t>Game 6</t>
  </si>
  <si>
    <t>Game 10</t>
  </si>
  <si>
    <t>Game 3</t>
  </si>
  <si>
    <t>Game 12</t>
  </si>
  <si>
    <t>Game 4</t>
  </si>
  <si>
    <t>Game 2</t>
  </si>
  <si>
    <t>Game 8</t>
  </si>
  <si>
    <t>Game11</t>
  </si>
  <si>
    <t>Game 5</t>
  </si>
  <si>
    <t>Game 9</t>
  </si>
  <si>
    <t>Game 7</t>
  </si>
  <si>
    <t>(If necessary)</t>
  </si>
  <si>
    <t xml:space="preserve">Fri  5:00pm  </t>
  </si>
  <si>
    <t xml:space="preserve">Fri  6:30pm </t>
  </si>
  <si>
    <t xml:space="preserve">Fri 3:30pm </t>
  </si>
  <si>
    <t>Fri  8:00pm</t>
  </si>
  <si>
    <t>Sat  11:00am</t>
  </si>
  <si>
    <t>Sat  12:30pm</t>
  </si>
  <si>
    <t>Sat  2:00pm</t>
  </si>
  <si>
    <t>Sat  3:30pm</t>
  </si>
  <si>
    <t>Sat  5:00pm</t>
  </si>
  <si>
    <t>Sat  6:30pm</t>
  </si>
  <si>
    <t>Sun  9:00am</t>
  </si>
  <si>
    <t>Sun  10:35am</t>
  </si>
  <si>
    <t>Sun  12:10pm</t>
  </si>
  <si>
    <t>Pony</t>
  </si>
  <si>
    <t>All Games on Field 8</t>
  </si>
  <si>
    <t>Marble Falls</t>
  </si>
  <si>
    <t>Seguin</t>
  </si>
  <si>
    <t>Round Rock</t>
  </si>
  <si>
    <t>NAO</t>
  </si>
  <si>
    <t>Liberty Hill</t>
  </si>
  <si>
    <t>Georgetown</t>
  </si>
  <si>
    <t>CAYL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</si>
</sst>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Arial"/>
    </font>
    <font>
      <sz val="8"/>
      <color rgb="FF333333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6"/>
      <color rgb="FF333333"/>
      <name val="Arial"/>
      <family val="2"/>
    </font>
    <font>
      <sz val="8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3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26" xfId="0" applyFont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5" borderId="29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15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222249</xdr:colOff>
      <xdr:row>1</xdr:row>
      <xdr:rowOff>52917</xdr:rowOff>
    </xdr:from>
    <xdr:ext cx="1666875" cy="1666875"/>
    <xdr:pic>
      <xdr:nvPicPr>
        <xdr:cNvPr id="4" name="image00.png">
          <a:extLst>
            <a:ext uri="{FF2B5EF4-FFF2-40B4-BE49-F238E27FC236}">
              <a16:creationId xmlns:a16="http://schemas.microsoft.com/office/drawing/2014/main" id="{2F8CE663-6D4B-46B1-9A62-0B4F3890F63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2166" y="285750"/>
          <a:ext cx="1666875" cy="1666875"/>
        </a:xfrm>
        <a:prstGeom prst="rect">
          <a:avLst/>
        </a:prstGeom>
        <a:noFill/>
      </xdr:spPr>
    </xdr:pic>
    <xdr:clientData fLocksWithSheet="0"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abSelected="1" zoomScale="90" zoomScaleNormal="90" workbookViewId="0">
      <selection activeCell="F48" sqref="F48"/>
    </sheetView>
  </sheetViews>
  <sheetFormatPr defaultColWidth="9.140625" defaultRowHeight="9.9499999999999993" customHeight="1" x14ac:dyDescent="0.2"/>
  <cols>
    <col min="1" max="1" width="4.7109375" style="31" customWidth="1"/>
    <col min="2" max="2" width="15.7109375" style="4" customWidth="1"/>
    <col min="3" max="3" width="3.5703125" style="1" customWidth="1"/>
    <col min="4" max="4" width="15.7109375" style="4" customWidth="1"/>
    <col min="5" max="5" width="3.5703125" style="1" customWidth="1"/>
    <col min="6" max="6" width="15.7109375" style="4" customWidth="1"/>
    <col min="7" max="7" width="3.5703125" style="1" customWidth="1"/>
    <col min="8" max="8" width="15.7109375" style="4" customWidth="1"/>
    <col min="9" max="9" width="3.5703125" style="1" customWidth="1"/>
    <col min="10" max="10" width="15.7109375" style="4" customWidth="1"/>
    <col min="11" max="11" width="3.5703125" style="1" customWidth="1"/>
    <col min="12" max="12" width="15.7109375" style="4" customWidth="1"/>
    <col min="13" max="13" width="2.42578125" style="1" customWidth="1"/>
    <col min="14" max="14" width="15.7109375" style="4" customWidth="1"/>
    <col min="15" max="16384" width="9.140625" style="26"/>
  </cols>
  <sheetData>
    <row r="1" spans="1:14" s="4" customFormat="1" ht="18" customHeight="1" x14ac:dyDescent="0.2">
      <c r="A1" s="1"/>
      <c r="B1" s="74"/>
      <c r="C1" s="75"/>
      <c r="D1" s="75"/>
      <c r="E1" s="2"/>
      <c r="F1" s="3"/>
      <c r="G1" s="2"/>
      <c r="H1" s="3"/>
      <c r="I1" s="2"/>
      <c r="J1" s="50" t="s">
        <v>26</v>
      </c>
      <c r="K1" s="2"/>
      <c r="L1" s="3"/>
      <c r="M1" s="2"/>
      <c r="N1" s="3"/>
    </row>
    <row r="2" spans="1:14" s="4" customFormat="1" ht="9.9499999999999993" customHeight="1" x14ac:dyDescent="0.2">
      <c r="A2" s="1"/>
      <c r="B2" s="3"/>
      <c r="C2" s="2"/>
      <c r="D2" s="3"/>
      <c r="E2" s="2"/>
      <c r="F2" s="3"/>
      <c r="G2" s="2"/>
      <c r="H2" s="3"/>
      <c r="I2" s="2"/>
      <c r="J2" s="3" t="s">
        <v>27</v>
      </c>
      <c r="K2" s="2"/>
      <c r="L2" s="3"/>
      <c r="M2" s="2"/>
      <c r="N2" s="3"/>
    </row>
    <row r="3" spans="1:14" s="4" customFormat="1" ht="9.9499999999999993" customHeight="1" x14ac:dyDescent="0.2"/>
    <row r="4" spans="1:14" s="4" customFormat="1" ht="9.9499999999999993" customHeight="1" x14ac:dyDescent="0.2"/>
    <row r="5" spans="1:14" s="4" customFormat="1" ht="9.9499999999999993" customHeight="1" thickBot="1" x14ac:dyDescent="0.25">
      <c r="B5" s="5" t="str">
        <f>B46</f>
        <v>Marble Falls</v>
      </c>
      <c r="C5" s="6"/>
      <c r="D5" s="3"/>
      <c r="E5" s="2"/>
      <c r="F5" s="3"/>
      <c r="G5" s="2"/>
    </row>
    <row r="6" spans="1:14" s="4" customFormat="1" ht="9.9499999999999993" customHeight="1" x14ac:dyDescent="0.2">
      <c r="B6" s="7"/>
      <c r="C6" s="8"/>
      <c r="D6" s="9"/>
      <c r="E6" s="2"/>
      <c r="F6" s="3"/>
      <c r="G6" s="2"/>
    </row>
    <row r="7" spans="1:14" s="4" customFormat="1" ht="9.9499999999999993" customHeight="1" thickBot="1" x14ac:dyDescent="0.25">
      <c r="A7" s="1"/>
      <c r="B7" s="2" t="s">
        <v>6</v>
      </c>
      <c r="C7" s="10"/>
      <c r="D7" s="11"/>
      <c r="E7" s="5"/>
      <c r="F7" s="5" t="str">
        <f>IF(OR((C5=""),(C10="")),"Winner Game 2",IF(((C5-C10)&gt;0),B5,B10))</f>
        <v>Winner Game 2</v>
      </c>
      <c r="G7" s="6"/>
      <c r="H7" s="3"/>
      <c r="I7" s="2"/>
      <c r="J7" s="3"/>
      <c r="K7" s="2"/>
      <c r="L7" s="3"/>
      <c r="M7" s="2"/>
      <c r="N7" s="3"/>
    </row>
    <row r="8" spans="1:14" s="4" customFormat="1" ht="9.9499999999999993" customHeight="1" x14ac:dyDescent="0.2">
      <c r="A8" s="1"/>
      <c r="B8" s="2" t="s">
        <v>13</v>
      </c>
      <c r="C8" s="10"/>
      <c r="D8" s="12"/>
      <c r="E8" s="13"/>
      <c r="F8" s="13"/>
      <c r="G8" s="8"/>
      <c r="H8" s="3"/>
      <c r="I8" s="2"/>
      <c r="J8" s="3"/>
      <c r="K8" s="2"/>
      <c r="L8" s="3"/>
      <c r="M8" s="2"/>
      <c r="N8" s="3"/>
    </row>
    <row r="9" spans="1:14" s="4" customFormat="1" ht="9.9499999999999993" customHeight="1" thickBot="1" x14ac:dyDescent="0.25">
      <c r="A9" s="1"/>
      <c r="B9" s="14"/>
      <c r="C9" s="15"/>
      <c r="D9" s="9"/>
      <c r="E9" s="2"/>
      <c r="G9" s="10"/>
      <c r="H9" s="3"/>
      <c r="I9" s="2"/>
      <c r="J9" s="3"/>
      <c r="K9" s="2"/>
      <c r="L9" s="3"/>
      <c r="M9" s="2"/>
      <c r="N9" s="3"/>
    </row>
    <row r="10" spans="1:14" s="4" customFormat="1" ht="9.9499999999999993" customHeight="1" thickBot="1" x14ac:dyDescent="0.25">
      <c r="A10" s="1"/>
      <c r="B10" s="13" t="str">
        <f>B47</f>
        <v>Seguin</v>
      </c>
      <c r="C10" s="16"/>
      <c r="D10" s="3"/>
      <c r="E10" s="2"/>
      <c r="F10" s="2"/>
      <c r="G10" s="10"/>
      <c r="H10" s="5" t="str">
        <f>IF(OR((G7=""),(G16="")),"Winner Game 6",IF(((G7-G16)&gt;0),F7,F16))</f>
        <v>Winner Game 6</v>
      </c>
      <c r="I10" s="6"/>
      <c r="J10" s="3"/>
      <c r="K10" s="2"/>
      <c r="L10" s="3"/>
      <c r="M10" s="2"/>
      <c r="N10" s="3"/>
    </row>
    <row r="11" spans="1:14" s="4" customFormat="1" ht="9.9499999999999993" customHeight="1" x14ac:dyDescent="0.2">
      <c r="A11" s="1"/>
      <c r="F11" s="2" t="s">
        <v>1</v>
      </c>
      <c r="H11" s="46"/>
      <c r="I11" s="8"/>
      <c r="J11" s="3"/>
      <c r="K11" s="2"/>
      <c r="L11" s="3"/>
      <c r="M11" s="2"/>
      <c r="N11" s="3"/>
    </row>
    <row r="12" spans="1:14" s="4" customFormat="1" ht="9.9499999999999993" customHeight="1" x14ac:dyDescent="0.2">
      <c r="A12" s="1"/>
      <c r="F12" s="1" t="s">
        <v>18</v>
      </c>
      <c r="H12" s="47"/>
      <c r="I12" s="48"/>
      <c r="J12" s="3"/>
      <c r="K12" s="2"/>
      <c r="L12" s="3"/>
    </row>
    <row r="13" spans="1:14" s="4" customFormat="1" ht="9.9499999999999993" customHeight="1" thickBot="1" x14ac:dyDescent="0.25">
      <c r="A13" s="1"/>
      <c r="B13" s="5" t="str">
        <f>B48</f>
        <v>Round Rock</v>
      </c>
      <c r="C13" s="6"/>
      <c r="D13" s="17"/>
      <c r="F13" s="3"/>
      <c r="G13" s="10"/>
      <c r="J13" s="9"/>
      <c r="K13" s="2"/>
      <c r="L13" s="3"/>
    </row>
    <row r="14" spans="1:14" s="4" customFormat="1" ht="9.9499999999999993" customHeight="1" x14ac:dyDescent="0.2">
      <c r="A14" s="1"/>
      <c r="B14" s="18"/>
      <c r="C14" s="8"/>
      <c r="D14" s="18"/>
      <c r="E14" s="17"/>
      <c r="F14" s="18"/>
      <c r="G14" s="10"/>
      <c r="I14" s="10"/>
      <c r="J14" s="9"/>
      <c r="K14" s="2"/>
      <c r="L14" s="3"/>
    </row>
    <row r="15" spans="1:14" s="4" customFormat="1" ht="9.9499999999999993" customHeight="1" thickBot="1" x14ac:dyDescent="0.25">
      <c r="A15" s="1"/>
      <c r="B15" s="2" t="s">
        <v>3</v>
      </c>
      <c r="C15" s="10"/>
      <c r="D15" s="19"/>
      <c r="E15" s="20"/>
      <c r="F15" s="21"/>
      <c r="G15" s="15"/>
      <c r="H15" s="2"/>
      <c r="I15" s="10"/>
      <c r="J15" s="9"/>
      <c r="K15" s="2"/>
      <c r="L15" s="3"/>
    </row>
    <row r="16" spans="1:14" s="4" customFormat="1" ht="9.9499999999999993" customHeight="1" x14ac:dyDescent="0.2">
      <c r="A16" s="1"/>
      <c r="B16" s="32" t="s">
        <v>14</v>
      </c>
      <c r="C16" s="10"/>
      <c r="D16" s="2"/>
      <c r="E16" s="17"/>
      <c r="F16" s="22" t="str">
        <f>IF(OR((C13=""),(C18="")),"Winner Game 3",IF(((C13-C18)&gt;0),B13,B18))</f>
        <v>Winner Game 3</v>
      </c>
      <c r="G16" s="16"/>
      <c r="H16" s="3"/>
      <c r="I16" s="10"/>
      <c r="J16" s="9"/>
      <c r="K16" s="2"/>
      <c r="L16" s="3"/>
    </row>
    <row r="17" spans="1:14" s="4" customFormat="1" ht="9.9499999999999993" customHeight="1" thickBot="1" x14ac:dyDescent="0.25">
      <c r="A17" s="1"/>
      <c r="B17" s="14"/>
      <c r="C17" s="15"/>
      <c r="D17" s="18"/>
      <c r="E17" s="17"/>
      <c r="F17" s="18"/>
      <c r="G17" s="2"/>
      <c r="H17" s="2" t="s">
        <v>10</v>
      </c>
      <c r="I17" s="10"/>
      <c r="J17" s="9"/>
      <c r="K17" s="2"/>
      <c r="L17" s="3"/>
    </row>
    <row r="18" spans="1:14" s="4" customFormat="1" ht="9.9499999999999993" customHeight="1" thickBot="1" x14ac:dyDescent="0.25">
      <c r="A18" s="1"/>
      <c r="B18" s="13" t="str">
        <f>B49</f>
        <v>CAYL</v>
      </c>
      <c r="C18" s="16"/>
      <c r="F18" s="3"/>
      <c r="G18" s="2"/>
      <c r="H18" s="2" t="s">
        <v>21</v>
      </c>
      <c r="I18" s="10"/>
      <c r="J18" s="23" t="str">
        <f>IF(OR((I10=""),(I23="")),"Winner Game 9",IF(((I10-I23)&gt;0),H10,H23))</f>
        <v>Winner Game 9</v>
      </c>
      <c r="K18" s="6"/>
      <c r="L18" s="3"/>
    </row>
    <row r="19" spans="1:14" s="4" customFormat="1" ht="9.9499999999999993" customHeight="1" x14ac:dyDescent="0.2">
      <c r="A19" s="1"/>
      <c r="B19" s="3"/>
      <c r="C19" s="2"/>
      <c r="D19" s="3"/>
      <c r="E19" s="2"/>
      <c r="F19" s="3"/>
      <c r="G19" s="2"/>
      <c r="H19" s="3"/>
      <c r="I19" s="10"/>
      <c r="J19" s="24"/>
      <c r="K19" s="8"/>
      <c r="L19" s="9"/>
    </row>
    <row r="20" spans="1:14" s="4" customFormat="1" ht="9.9499999999999993" customHeight="1" thickBot="1" x14ac:dyDescent="0.25">
      <c r="A20" s="1"/>
      <c r="B20" s="3"/>
      <c r="C20" s="2"/>
      <c r="D20" s="5" t="str">
        <f>B52</f>
        <v>Georgetown</v>
      </c>
      <c r="E20" s="6"/>
      <c r="F20" s="3"/>
      <c r="G20" s="2"/>
      <c r="H20" s="18"/>
      <c r="I20" s="10"/>
      <c r="J20" s="25"/>
      <c r="K20" s="10"/>
      <c r="L20" s="9"/>
    </row>
    <row r="21" spans="1:14" ht="9.9499999999999993" customHeight="1" x14ac:dyDescent="0.2">
      <c r="A21" s="1"/>
      <c r="B21" s="3"/>
      <c r="C21" s="2"/>
      <c r="D21" s="13"/>
      <c r="E21" s="8"/>
      <c r="F21" s="9"/>
      <c r="G21" s="2"/>
      <c r="H21" s="3"/>
      <c r="I21" s="10"/>
      <c r="J21" s="25"/>
      <c r="K21" s="10"/>
      <c r="L21" s="9"/>
      <c r="M21" s="26"/>
      <c r="N21" s="26"/>
    </row>
    <row r="22" spans="1:14" s="4" customFormat="1" ht="9.9499999999999993" customHeight="1" thickBot="1" x14ac:dyDescent="0.25">
      <c r="A22" s="1"/>
      <c r="B22" s="5" t="str">
        <f>B50</f>
        <v>NAO</v>
      </c>
      <c r="C22" s="6"/>
      <c r="D22" s="2" t="s">
        <v>5</v>
      </c>
      <c r="E22" s="10"/>
      <c r="F22" s="11"/>
      <c r="G22" s="5"/>
      <c r="H22" s="5"/>
      <c r="I22" s="15"/>
      <c r="J22" s="27"/>
      <c r="K22" s="10"/>
      <c r="L22" s="9"/>
    </row>
    <row r="23" spans="1:14" s="4" customFormat="1" ht="9.9499999999999993" customHeight="1" x14ac:dyDescent="0.2">
      <c r="A23" s="1"/>
      <c r="B23" s="7"/>
      <c r="C23" s="8"/>
      <c r="D23" s="25" t="s">
        <v>16</v>
      </c>
      <c r="E23" s="10"/>
      <c r="F23" s="12"/>
      <c r="G23" s="13"/>
      <c r="H23" s="13" t="str">
        <f>IF(OR((E20=""),(E26="")),"Winner Game 4",IF(((E20-E26)&gt;0),D20,D26))</f>
        <v>Winner Game 4</v>
      </c>
      <c r="I23" s="16"/>
      <c r="J23" s="3"/>
      <c r="K23" s="10"/>
      <c r="L23" s="9"/>
    </row>
    <row r="24" spans="1:14" s="4" customFormat="1" ht="9.9499999999999993" customHeight="1" x14ac:dyDescent="0.2">
      <c r="A24" s="1"/>
      <c r="B24" s="2" t="s">
        <v>0</v>
      </c>
      <c r="C24" s="10"/>
      <c r="D24" s="28"/>
      <c r="E24" s="10"/>
      <c r="F24" s="9"/>
      <c r="G24" s="2"/>
      <c r="H24" s="2"/>
      <c r="I24" s="2"/>
      <c r="J24" s="29"/>
      <c r="K24" s="10"/>
      <c r="L24" s="30"/>
    </row>
    <row r="25" spans="1:14" s="4" customFormat="1" ht="9.9499999999999993" customHeight="1" thickBot="1" x14ac:dyDescent="0.25">
      <c r="A25" s="31"/>
      <c r="B25" s="1" t="s">
        <v>15</v>
      </c>
      <c r="C25" s="10"/>
      <c r="D25" s="23"/>
      <c r="E25" s="15"/>
      <c r="F25" s="9"/>
      <c r="G25" s="2"/>
      <c r="H25" s="3"/>
      <c r="I25" s="32"/>
      <c r="J25" s="32" t="s">
        <v>4</v>
      </c>
      <c r="K25" s="10"/>
      <c r="L25" s="30"/>
    </row>
    <row r="26" spans="1:14" s="4" customFormat="1" ht="9.9499999999999993" customHeight="1" thickBot="1" x14ac:dyDescent="0.25">
      <c r="A26" s="1"/>
      <c r="B26" s="2"/>
      <c r="C26" s="10"/>
      <c r="D26" s="24" t="str">
        <f>IF(OR((C22=""),(C28="")),"Winner Game 1",IF(((C22-C28)&gt;0),B22,B28))</f>
        <v>Winner Game 1</v>
      </c>
      <c r="E26" s="16"/>
      <c r="F26" s="3"/>
      <c r="G26" s="2"/>
      <c r="H26" s="3"/>
      <c r="I26" s="2"/>
      <c r="J26" s="2" t="s">
        <v>24</v>
      </c>
      <c r="K26" s="10"/>
      <c r="L26" s="23" t="str">
        <f>IF(OR((K18=""),(K32="")),"Champion",IF(((K18-K32)&gt;0),J18,"If Necessary Needed"))</f>
        <v>Champion</v>
      </c>
    </row>
    <row r="27" spans="1:14" s="4" customFormat="1" ht="9.9499999999999993" customHeight="1" thickBot="1" x14ac:dyDescent="0.25">
      <c r="A27" s="1"/>
      <c r="B27" s="14"/>
      <c r="C27" s="15"/>
      <c r="D27" s="9"/>
      <c r="E27" s="2"/>
      <c r="F27" s="3"/>
      <c r="G27" s="2"/>
      <c r="H27" s="3"/>
      <c r="I27" s="2"/>
      <c r="J27" s="3"/>
      <c r="K27" s="10"/>
      <c r="L27" s="12"/>
    </row>
    <row r="28" spans="1:14" s="4" customFormat="1" ht="9.9499999999999993" customHeight="1" thickBot="1" x14ac:dyDescent="0.25">
      <c r="A28" s="1"/>
      <c r="B28" s="13" t="str">
        <f>B51</f>
        <v>Liberty Hill</v>
      </c>
      <c r="C28" s="16"/>
      <c r="H28" s="5" t="str">
        <f>IF(OR((I10=""),(I23="")),"Loser Game 9",IF(((I10-I23)&lt;0),H10,H23))</f>
        <v>Loser Game 9</v>
      </c>
      <c r="I28" s="6"/>
      <c r="J28" s="3"/>
      <c r="K28" s="10"/>
      <c r="L28" s="9"/>
    </row>
    <row r="29" spans="1:14" s="4" customFormat="1" ht="9.9499999999999993" customHeight="1" x14ac:dyDescent="0.2">
      <c r="A29" s="1"/>
      <c r="B29" s="3"/>
      <c r="C29" s="2"/>
      <c r="H29" s="13"/>
      <c r="I29" s="8"/>
      <c r="J29" s="27"/>
      <c r="K29" s="10"/>
      <c r="L29" s="9"/>
    </row>
    <row r="30" spans="1:14" s="4" customFormat="1" ht="9.9499999999999993" customHeight="1" thickBot="1" x14ac:dyDescent="0.25">
      <c r="A30" s="1"/>
      <c r="B30" s="3"/>
      <c r="C30" s="2"/>
      <c r="D30" s="5" t="str">
        <f>IF(OR((G7=""),(G16="")),"Loser Game 6",IF(((G7-G16)&lt;0),F7,F16))</f>
        <v>Loser Game 6</v>
      </c>
      <c r="E30" s="6"/>
      <c r="F30" s="3"/>
      <c r="G30" s="2"/>
      <c r="I30" s="10"/>
      <c r="J30" s="9"/>
      <c r="K30" s="10"/>
      <c r="L30" s="9"/>
    </row>
    <row r="31" spans="1:14" s="4" customFormat="1" ht="9.9499999999999993" customHeight="1" thickBot="1" x14ac:dyDescent="0.25">
      <c r="A31" s="1"/>
      <c r="B31" s="3"/>
      <c r="C31" s="2"/>
      <c r="D31" s="13"/>
      <c r="E31" s="8"/>
      <c r="F31" s="9"/>
      <c r="G31" s="2"/>
      <c r="H31" s="2"/>
      <c r="I31" s="10"/>
      <c r="J31" s="23"/>
      <c r="K31" s="15"/>
      <c r="L31" s="9"/>
    </row>
    <row r="32" spans="1:14" s="4" customFormat="1" ht="9.9499999999999993" customHeight="1" x14ac:dyDescent="0.2">
      <c r="A32" s="1"/>
      <c r="B32" s="3"/>
      <c r="C32" s="2"/>
      <c r="D32" s="2" t="s">
        <v>7</v>
      </c>
      <c r="E32" s="10"/>
      <c r="F32" s="9"/>
      <c r="G32" s="2"/>
      <c r="H32" s="2" t="s">
        <v>8</v>
      </c>
      <c r="I32" s="10"/>
      <c r="J32" s="24" t="str">
        <f>IF(OR((I28=""),(I37="")),"Winner Game 11",IF(((I28-I37)&gt;0),H28,H37))</f>
        <v>Winner Game 11</v>
      </c>
      <c r="K32" s="16"/>
      <c r="L32" s="2"/>
    </row>
    <row r="33" spans="1:14" s="4" customFormat="1" ht="9.9499999999999993" customHeight="1" thickBot="1" x14ac:dyDescent="0.25">
      <c r="A33" s="1"/>
      <c r="B33" s="5" t="str">
        <f>IF(OR((C5=""),(C10="")),"Loser Game 2",IF(((C5-C10)&lt;0),B5,B10))</f>
        <v>Loser Game 2</v>
      </c>
      <c r="C33" s="6"/>
      <c r="D33" s="2" t="s">
        <v>20</v>
      </c>
      <c r="E33" s="10"/>
      <c r="F33" s="23" t="str">
        <f>IF(OR((E30=""),(E35="")),"Winner Game 8",IF(((E30-E35)&gt;0),D30,D35))</f>
        <v>Winner Game 8</v>
      </c>
      <c r="G33" s="6"/>
      <c r="H33" s="49" t="s">
        <v>23</v>
      </c>
      <c r="I33" s="10"/>
      <c r="J33" s="9"/>
      <c r="K33" s="2"/>
      <c r="L33" s="3"/>
    </row>
    <row r="34" spans="1:14" s="4" customFormat="1" ht="9.9499999999999993" customHeight="1" thickBot="1" x14ac:dyDescent="0.25">
      <c r="A34" s="1"/>
      <c r="B34" s="13"/>
      <c r="C34" s="8"/>
      <c r="D34" s="23"/>
      <c r="E34" s="15"/>
      <c r="F34" s="24"/>
      <c r="G34" s="8"/>
      <c r="H34" s="33"/>
      <c r="I34" s="10"/>
      <c r="J34" s="9"/>
      <c r="K34" s="2"/>
      <c r="L34" s="3"/>
    </row>
    <row r="35" spans="1:14" s="4" customFormat="1" ht="9.9499999999999993" customHeight="1" x14ac:dyDescent="0.2">
      <c r="A35" s="1"/>
      <c r="B35" s="2" t="s">
        <v>9</v>
      </c>
      <c r="C35" s="10"/>
      <c r="D35" s="24" t="str">
        <f>IF(OR((C33=""),(C38="")),"Winner Game 5",IF(((C33-C38)&gt;0),B33,B38))</f>
        <v>Winner Game 5</v>
      </c>
      <c r="E35" s="16"/>
      <c r="G35" s="10"/>
      <c r="H35" s="9"/>
      <c r="I35" s="10"/>
      <c r="J35" s="9"/>
      <c r="K35" s="2"/>
      <c r="L35" s="3"/>
    </row>
    <row r="36" spans="1:14" s="4" customFormat="1" ht="9.9499999999999993" customHeight="1" thickBot="1" x14ac:dyDescent="0.25">
      <c r="A36" s="1"/>
      <c r="B36" s="2" t="s">
        <v>17</v>
      </c>
      <c r="C36" s="10"/>
      <c r="D36" s="28"/>
      <c r="E36" s="2"/>
      <c r="F36" s="2"/>
      <c r="G36" s="10"/>
      <c r="H36" s="23"/>
      <c r="I36" s="15"/>
      <c r="J36" s="9"/>
      <c r="K36" s="2"/>
      <c r="L36" s="3"/>
    </row>
    <row r="37" spans="1:14" s="4" customFormat="1" ht="9.9499999999999993" customHeight="1" thickBot="1" x14ac:dyDescent="0.25">
      <c r="A37" s="1"/>
      <c r="B37" s="5"/>
      <c r="C37" s="15"/>
      <c r="D37" s="9"/>
      <c r="E37" s="2"/>
      <c r="F37" s="2" t="s">
        <v>2</v>
      </c>
      <c r="G37" s="10"/>
      <c r="H37" s="24" t="str">
        <f>IF(OR((G33=""),(G42="")),"Winner Game 10",IF(((G33-G42)&gt;0),F33,F42))</f>
        <v>Winner Game 10</v>
      </c>
      <c r="I37" s="16"/>
      <c r="J37" s="3"/>
      <c r="K37" s="2"/>
      <c r="L37" s="3"/>
    </row>
    <row r="38" spans="1:14" s="4" customFormat="1" ht="9.9499999999999993" customHeight="1" x14ac:dyDescent="0.2">
      <c r="A38" s="1"/>
      <c r="B38" s="13" t="str">
        <f>IF(OR((C22=""),(C28="")),"Loser Game 1",IF(((C22-C28)&lt;0),B22,B28))</f>
        <v>Loser Game 1</v>
      </c>
      <c r="C38" s="16"/>
      <c r="D38" s="3"/>
      <c r="E38" s="2"/>
      <c r="F38" s="2" t="s">
        <v>22</v>
      </c>
      <c r="G38" s="10"/>
      <c r="I38" s="17"/>
      <c r="J38" s="18"/>
      <c r="K38" s="2"/>
      <c r="L38" s="3"/>
      <c r="M38" s="2"/>
      <c r="N38" s="3"/>
    </row>
    <row r="39" spans="1:14" s="4" customFormat="1" ht="9.9499999999999993" customHeight="1" thickBot="1" x14ac:dyDescent="0.25">
      <c r="B39" s="3"/>
      <c r="C39" s="2"/>
      <c r="D39" s="5" t="str">
        <f>IF(OR((C13=""),(C18="")),"Loser Game 3",IF(((C13-C18)&lt;0),B13,B18))</f>
        <v>Loser Game 3</v>
      </c>
      <c r="E39" s="6"/>
      <c r="F39" s="3"/>
      <c r="G39" s="10"/>
      <c r="I39" s="17"/>
      <c r="J39" s="18"/>
      <c r="K39" s="2"/>
    </row>
    <row r="40" spans="1:14" s="4" customFormat="1" ht="9.9499999999999993" customHeight="1" x14ac:dyDescent="0.2">
      <c r="B40" s="3"/>
      <c r="C40" s="2"/>
      <c r="D40" s="13"/>
      <c r="E40" s="8"/>
      <c r="F40" s="9"/>
      <c r="G40" s="10"/>
      <c r="J40" s="3"/>
      <c r="K40" s="2"/>
      <c r="L40" s="34" t="str">
        <f>IF(OR((K18=""),(K32="")),"Winner Game 12",IF(((K18-K32)&lt;0),J32,""))</f>
        <v>Winner Game 12</v>
      </c>
      <c r="M40" s="35"/>
      <c r="N40" s="3"/>
    </row>
    <row r="41" spans="1:14" s="4" customFormat="1" ht="9.9499999999999993" customHeight="1" thickBot="1" x14ac:dyDescent="0.25">
      <c r="B41" s="3"/>
      <c r="C41" s="2"/>
      <c r="D41" s="2" t="s">
        <v>11</v>
      </c>
      <c r="E41" s="10"/>
      <c r="F41" s="23"/>
      <c r="G41" s="15"/>
      <c r="J41" s="3"/>
      <c r="K41" s="2"/>
      <c r="L41" s="36"/>
      <c r="M41" s="37"/>
      <c r="N41" s="38"/>
    </row>
    <row r="42" spans="1:14" s="4" customFormat="1" ht="9.9499999999999993" customHeight="1" x14ac:dyDescent="0.2">
      <c r="A42" s="51"/>
      <c r="B42" s="51"/>
      <c r="C42" s="52"/>
      <c r="D42" s="52" t="s">
        <v>19</v>
      </c>
      <c r="E42" s="53"/>
      <c r="F42" s="54" t="str">
        <f>IF(OR((E39=""),(E44="")),"Winner Game 7",IF(((E39-E44)&gt;0),D39,D44))</f>
        <v>Winner Game 7</v>
      </c>
      <c r="G42" s="55"/>
      <c r="H42" s="51"/>
      <c r="I42" s="51"/>
      <c r="J42" s="51"/>
      <c r="K42" s="52"/>
      <c r="L42" s="52" t="s">
        <v>12</v>
      </c>
      <c r="M42" s="39"/>
      <c r="N42" s="40"/>
    </row>
    <row r="43" spans="1:14" s="4" customFormat="1" ht="9.9499999999999993" customHeight="1" thickBot="1" x14ac:dyDescent="0.25">
      <c r="A43" s="51"/>
      <c r="B43" s="51"/>
      <c r="C43" s="52"/>
      <c r="D43" s="56"/>
      <c r="E43" s="57"/>
      <c r="F43" s="58"/>
      <c r="G43" s="52"/>
      <c r="H43" s="51"/>
      <c r="I43" s="52"/>
      <c r="J43" s="51"/>
      <c r="K43" s="52"/>
      <c r="L43" s="52" t="s">
        <v>25</v>
      </c>
      <c r="M43" s="39"/>
      <c r="N43" s="41" t="str">
        <f>IF(OR((M40=""),(M45="")),"",IF(((M40-M45)&gt;0),L40,L45))</f>
        <v/>
      </c>
    </row>
    <row r="44" spans="1:14" s="4" customFormat="1" ht="9.9499999999999993" customHeight="1" x14ac:dyDescent="0.2">
      <c r="A44" s="67"/>
      <c r="B44" s="67"/>
      <c r="C44" s="68"/>
      <c r="D44" s="59" t="str">
        <f>IF(OR((E20=""),(E26="")),"Loser Game 4",IF(((E20-E26)&lt;0),D20,D26))</f>
        <v>Loser Game 4</v>
      </c>
      <c r="E44" s="69"/>
      <c r="F44" s="70"/>
      <c r="G44" s="68"/>
      <c r="H44" s="70"/>
      <c r="I44" s="52"/>
      <c r="J44" s="51"/>
      <c r="K44" s="52"/>
      <c r="L44" s="60"/>
      <c r="M44" s="42"/>
      <c r="N44" s="43"/>
    </row>
    <row r="45" spans="1:14" s="4" customFormat="1" ht="9.9499999999999993" customHeight="1" x14ac:dyDescent="0.2">
      <c r="A45" s="71"/>
      <c r="B45" s="67"/>
      <c r="C45" s="68"/>
      <c r="D45" s="70"/>
      <c r="E45" s="68"/>
      <c r="F45" s="67"/>
      <c r="G45" s="71"/>
      <c r="H45" s="67"/>
      <c r="I45" s="52"/>
      <c r="J45" s="51"/>
      <c r="K45" s="52"/>
      <c r="L45" s="62" t="str">
        <f>IF(OR((K18=""),(K32="")),"Loser Game 12",IF(((K18-K32)&lt;0),J18,""))</f>
        <v>Loser Game 12</v>
      </c>
      <c r="M45" s="44"/>
      <c r="N45" s="18"/>
    </row>
    <row r="46" spans="1:14" s="4" customFormat="1" ht="9.9499999999999993" customHeight="1" x14ac:dyDescent="0.2">
      <c r="A46" s="66">
        <v>1</v>
      </c>
      <c r="B46" s="66" t="s">
        <v>28</v>
      </c>
      <c r="C46" s="68"/>
      <c r="D46" s="67"/>
      <c r="E46" s="71"/>
      <c r="F46" s="67"/>
      <c r="G46" s="71"/>
      <c r="H46" s="67"/>
      <c r="I46" s="52"/>
      <c r="J46" s="51"/>
      <c r="K46" s="52"/>
      <c r="L46" s="51"/>
      <c r="N46" s="18"/>
    </row>
    <row r="47" spans="1:14" s="4" customFormat="1" ht="9.9499999999999993" customHeight="1" x14ac:dyDescent="0.2">
      <c r="A47" s="66">
        <v>2</v>
      </c>
      <c r="B47" s="66" t="s">
        <v>29</v>
      </c>
      <c r="C47" s="68"/>
      <c r="D47" s="70"/>
      <c r="E47" s="71"/>
      <c r="F47" s="67"/>
      <c r="G47" s="71"/>
      <c r="H47" s="67"/>
      <c r="I47" s="52"/>
      <c r="J47" s="51"/>
      <c r="K47" s="52"/>
      <c r="L47" s="51"/>
      <c r="N47" s="3"/>
    </row>
    <row r="48" spans="1:14" s="4" customFormat="1" ht="9.9499999999999993" customHeight="1" x14ac:dyDescent="0.2">
      <c r="A48" s="66">
        <v>3</v>
      </c>
      <c r="B48" s="66" t="s">
        <v>30</v>
      </c>
      <c r="C48" s="71"/>
      <c r="D48" s="72"/>
      <c r="E48" s="72"/>
      <c r="F48" s="72"/>
      <c r="G48" s="72"/>
      <c r="H48" s="72"/>
      <c r="I48" s="52"/>
      <c r="J48" s="51"/>
      <c r="K48" s="52"/>
      <c r="L48" s="51"/>
      <c r="M48" s="2"/>
      <c r="N48" s="3"/>
    </row>
    <row r="49" spans="1:14" s="4" customFormat="1" ht="9.9499999999999993" customHeight="1" x14ac:dyDescent="0.2">
      <c r="A49" s="66">
        <v>4</v>
      </c>
      <c r="B49" s="66" t="s">
        <v>34</v>
      </c>
      <c r="C49" s="71"/>
      <c r="D49" s="72"/>
      <c r="E49" s="72"/>
      <c r="F49" s="72"/>
      <c r="G49" s="72"/>
      <c r="H49" s="72"/>
      <c r="I49" s="61"/>
      <c r="J49" s="51"/>
      <c r="K49" s="52"/>
      <c r="L49" s="51"/>
      <c r="M49" s="2"/>
      <c r="N49" s="3"/>
    </row>
    <row r="50" spans="1:14" s="4" customFormat="1" ht="9.9499999999999993" customHeight="1" x14ac:dyDescent="0.2">
      <c r="A50" s="66">
        <v>5</v>
      </c>
      <c r="B50" s="66" t="s">
        <v>31</v>
      </c>
      <c r="C50" s="71"/>
      <c r="D50" s="72"/>
      <c r="E50" s="72"/>
      <c r="F50" s="72"/>
      <c r="G50" s="72"/>
      <c r="H50" s="72"/>
      <c r="I50" s="61"/>
      <c r="J50" s="51"/>
      <c r="K50" s="52"/>
      <c r="L50" s="51"/>
      <c r="M50" s="2"/>
      <c r="N50" s="45"/>
    </row>
    <row r="51" spans="1:14" s="4" customFormat="1" ht="9.9499999999999993" customHeight="1" x14ac:dyDescent="0.2">
      <c r="A51" s="66">
        <v>6</v>
      </c>
      <c r="B51" s="66" t="s">
        <v>32</v>
      </c>
      <c r="C51" s="71"/>
      <c r="D51" s="72"/>
      <c r="E51" s="72"/>
      <c r="F51" s="72"/>
      <c r="G51" s="72"/>
      <c r="H51" s="72"/>
      <c r="I51" s="61"/>
      <c r="J51" s="51"/>
      <c r="K51" s="52"/>
      <c r="L51" s="51"/>
      <c r="M51" s="2"/>
      <c r="N51" s="3"/>
    </row>
    <row r="52" spans="1:14" s="4" customFormat="1" ht="9.9499999999999993" customHeight="1" x14ac:dyDescent="0.2">
      <c r="A52" s="66">
        <v>7</v>
      </c>
      <c r="B52" s="66" t="s">
        <v>33</v>
      </c>
      <c r="C52" s="68"/>
      <c r="D52" s="67"/>
      <c r="E52" s="71"/>
      <c r="F52" s="67"/>
      <c r="G52" s="71"/>
      <c r="H52" s="67"/>
      <c r="I52" s="52"/>
      <c r="J52" s="51"/>
      <c r="K52" s="52"/>
      <c r="L52" s="51"/>
      <c r="M52" s="2"/>
      <c r="N52" s="3"/>
    </row>
    <row r="53" spans="1:14" s="4" customFormat="1" ht="9.9499999999999993" customHeight="1" x14ac:dyDescent="0.2">
      <c r="A53" s="66"/>
      <c r="B53" s="65"/>
      <c r="C53" s="72"/>
      <c r="D53" s="72"/>
      <c r="E53" s="72"/>
      <c r="F53" s="72"/>
      <c r="G53" s="72"/>
      <c r="H53" s="72"/>
      <c r="I53" s="63"/>
      <c r="J53" s="63"/>
      <c r="K53" s="63"/>
      <c r="L53" s="63"/>
      <c r="M53" s="26"/>
      <c r="N53" s="26"/>
    </row>
    <row r="54" spans="1:14" ht="9.9499999999999993" customHeight="1" x14ac:dyDescent="0.2">
      <c r="A54" s="73"/>
      <c r="B54" s="70"/>
      <c r="C54" s="68"/>
      <c r="D54" s="70"/>
      <c r="E54" s="68"/>
      <c r="F54" s="70"/>
      <c r="G54" s="68"/>
      <c r="H54" s="70"/>
      <c r="I54" s="52"/>
      <c r="J54" s="51"/>
      <c r="K54" s="52"/>
      <c r="L54" s="51"/>
    </row>
    <row r="55" spans="1:14" ht="9.9499999999999993" customHeight="1" x14ac:dyDescent="0.2">
      <c r="A55" s="73"/>
      <c r="B55" s="70"/>
      <c r="C55" s="68"/>
      <c r="D55" s="70"/>
      <c r="E55" s="68"/>
      <c r="F55" s="70"/>
      <c r="G55" s="68"/>
      <c r="H55" s="70"/>
      <c r="I55" s="52"/>
      <c r="J55" s="51"/>
      <c r="K55" s="52"/>
      <c r="L55" s="51"/>
    </row>
    <row r="56" spans="1:14" ht="9.9499999999999993" customHeight="1" x14ac:dyDescent="0.2">
      <c r="A56" s="73"/>
      <c r="B56" s="70"/>
      <c r="C56" s="68"/>
      <c r="D56" s="70"/>
      <c r="E56" s="68"/>
      <c r="F56" s="70"/>
      <c r="G56" s="68"/>
      <c r="H56" s="70"/>
      <c r="I56" s="52"/>
      <c r="J56" s="51"/>
      <c r="K56" s="52"/>
      <c r="L56" s="51"/>
    </row>
    <row r="57" spans="1:14" ht="9.9499999999999993" customHeight="1" x14ac:dyDescent="0.2">
      <c r="A57" s="73"/>
      <c r="B57" s="70"/>
      <c r="C57" s="68"/>
      <c r="D57" s="70"/>
      <c r="E57" s="68"/>
      <c r="F57" s="70"/>
      <c r="G57" s="68"/>
      <c r="H57" s="70"/>
      <c r="I57" s="52"/>
      <c r="J57" s="51"/>
      <c r="K57" s="52"/>
      <c r="L57" s="51"/>
    </row>
    <row r="58" spans="1:14" ht="9.9499999999999993" customHeight="1" x14ac:dyDescent="0.2">
      <c r="A58" s="73"/>
      <c r="B58" s="70"/>
      <c r="C58" s="68"/>
      <c r="D58" s="70"/>
      <c r="E58" s="68"/>
      <c r="F58" s="70"/>
      <c r="G58" s="68"/>
      <c r="H58" s="70"/>
      <c r="I58" s="52"/>
      <c r="J58" s="51"/>
      <c r="K58" s="52"/>
      <c r="L58" s="51"/>
    </row>
    <row r="59" spans="1:14" ht="9.9499999999999993" customHeight="1" x14ac:dyDescent="0.2">
      <c r="A59" s="73"/>
      <c r="B59" s="70"/>
      <c r="C59" s="68"/>
      <c r="D59" s="70"/>
      <c r="E59" s="68"/>
      <c r="F59" s="70"/>
      <c r="G59" s="68"/>
      <c r="H59" s="70"/>
      <c r="I59" s="52"/>
      <c r="J59" s="51"/>
      <c r="K59" s="52"/>
      <c r="L59" s="51"/>
    </row>
    <row r="60" spans="1:14" ht="9.9499999999999993" customHeight="1" x14ac:dyDescent="0.2">
      <c r="A60" s="73"/>
      <c r="B60" s="70"/>
      <c r="C60" s="68"/>
      <c r="D60" s="70"/>
      <c r="E60" s="68"/>
      <c r="F60" s="70"/>
      <c r="G60" s="68"/>
      <c r="H60" s="70"/>
      <c r="I60" s="52"/>
      <c r="J60" s="51"/>
      <c r="K60" s="52"/>
      <c r="L60" s="51"/>
    </row>
    <row r="61" spans="1:14" ht="9.9499999999999993" customHeight="1" x14ac:dyDescent="0.2">
      <c r="A61" s="73"/>
      <c r="B61" s="70"/>
      <c r="C61" s="68"/>
      <c r="D61" s="70"/>
      <c r="E61" s="68"/>
      <c r="F61" s="70"/>
      <c r="G61" s="68"/>
      <c r="H61" s="70"/>
      <c r="I61" s="52"/>
      <c r="J61" s="51"/>
      <c r="K61" s="52"/>
      <c r="L61" s="51"/>
    </row>
    <row r="62" spans="1:14" ht="9.9499999999999993" customHeight="1" x14ac:dyDescent="0.2">
      <c r="A62" s="64"/>
      <c r="B62" s="51"/>
      <c r="C62" s="52"/>
      <c r="D62" s="51"/>
      <c r="E62" s="52"/>
      <c r="F62" s="51"/>
      <c r="G62" s="52"/>
      <c r="H62" s="51"/>
      <c r="I62" s="52"/>
      <c r="J62" s="51"/>
      <c r="K62" s="52"/>
      <c r="L62" s="51"/>
    </row>
  </sheetData>
  <mergeCells count="1">
    <mergeCell ref="B1:D1"/>
  </mergeCells>
  <pageMargins left="0.25" right="0.25" top="0.25" bottom="0.25" header="0.5" footer="0.5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 Team Double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Karrer, Phil</dc:creator>
  <cp:lastModifiedBy>phil</cp:lastModifiedBy>
  <cp:lastPrinted>2017-06-12T16:45:42Z</cp:lastPrinted>
  <dcterms:created xsi:type="dcterms:W3CDTF">2013-04-02T02:29:48Z</dcterms:created>
  <dcterms:modified xsi:type="dcterms:W3CDTF">2017-06-12T18:36:33Z</dcterms:modified>
</cp:coreProperties>
</file>