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nt\Desktop\Everything\Sports\2017 Baseball\"/>
    </mc:Choice>
  </mc:AlternateContent>
  <bookViews>
    <workbookView xWindow="0" yWindow="0" windowWidth="24000" windowHeight="9735" tabRatio="840" firstSheet="5" activeTab="19"/>
  </bookViews>
  <sheets>
    <sheet name="Template" sheetId="32" r:id="rId1"/>
    <sheet name="Rules Sheet" sheetId="44" r:id="rId2"/>
    <sheet name="Positions Played" sheetId="6" r:id="rId3"/>
    <sheet name="On Base Percentage" sheetId="24" r:id="rId4"/>
    <sheet name="Opponent Sheet" sheetId="35" r:id="rId5"/>
    <sheet name="Game 1" sheetId="36" r:id="rId6"/>
    <sheet name="Game 2" sheetId="37" r:id="rId7"/>
    <sheet name="Game 3" sheetId="38" r:id="rId8"/>
    <sheet name="Game 4" sheetId="39" r:id="rId9"/>
    <sheet name="Game 5" sheetId="40" r:id="rId10"/>
    <sheet name="Game 6" sheetId="41" r:id="rId11"/>
    <sheet name="Game 7" sheetId="42" r:id="rId12"/>
    <sheet name="Game 8" sheetId="43" r:id="rId13"/>
    <sheet name="Game 9" sheetId="45" r:id="rId14"/>
    <sheet name="Game 10" sheetId="46" r:id="rId15"/>
    <sheet name="Game 11" sheetId="47" r:id="rId16"/>
    <sheet name="Game 12" sheetId="48" r:id="rId17"/>
    <sheet name="Game 16" sheetId="49" r:id="rId18"/>
    <sheet name="Game 17" sheetId="51" r:id="rId19"/>
    <sheet name="Game 18" sheetId="52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2" l="1"/>
  <c r="J12" i="52"/>
  <c r="J11" i="52"/>
  <c r="J10" i="52"/>
  <c r="J9" i="52"/>
  <c r="J8" i="52"/>
  <c r="J7" i="52"/>
  <c r="J6" i="52"/>
  <c r="J5" i="52"/>
  <c r="J4" i="52"/>
  <c r="J3" i="52"/>
  <c r="J2" i="52"/>
  <c r="J1" i="52"/>
  <c r="J13" i="51"/>
  <c r="J12" i="51"/>
  <c r="J11" i="51"/>
  <c r="J10" i="51"/>
  <c r="J9" i="51"/>
  <c r="J8" i="51"/>
  <c r="J7" i="51"/>
  <c r="J6" i="51"/>
  <c r="J5" i="51"/>
  <c r="J4" i="51"/>
  <c r="J3" i="51"/>
  <c r="J2" i="51"/>
  <c r="J1" i="51"/>
  <c r="J13" i="49" l="1"/>
  <c r="J12" i="49"/>
  <c r="J11" i="49"/>
  <c r="J10" i="49"/>
  <c r="J9" i="49"/>
  <c r="J8" i="49"/>
  <c r="J7" i="49"/>
  <c r="J6" i="49"/>
  <c r="J5" i="49"/>
  <c r="J4" i="49"/>
  <c r="J3" i="49"/>
  <c r="J2" i="49"/>
  <c r="J1" i="49"/>
  <c r="J13" i="48" l="1"/>
  <c r="J12" i="48"/>
  <c r="J11" i="48"/>
  <c r="J10" i="48"/>
  <c r="J9" i="48"/>
  <c r="J8" i="48"/>
  <c r="J7" i="48"/>
  <c r="J6" i="48"/>
  <c r="J5" i="48"/>
  <c r="J4" i="48"/>
  <c r="J3" i="48"/>
  <c r="J2" i="48"/>
  <c r="J1" i="48"/>
  <c r="J13" i="47" l="1"/>
  <c r="J12" i="47"/>
  <c r="J11" i="47"/>
  <c r="J10" i="47"/>
  <c r="J9" i="47"/>
  <c r="J8" i="47"/>
  <c r="J7" i="47"/>
  <c r="J6" i="47"/>
  <c r="J5" i="47"/>
  <c r="J4" i="47"/>
  <c r="J3" i="47"/>
  <c r="J2" i="47"/>
  <c r="J1" i="47"/>
  <c r="J13" i="46" l="1"/>
  <c r="J12" i="46"/>
  <c r="J11" i="46"/>
  <c r="J10" i="46"/>
  <c r="J9" i="46"/>
  <c r="J8" i="46"/>
  <c r="J7" i="46"/>
  <c r="J6" i="46"/>
  <c r="J5" i="46"/>
  <c r="J4" i="46"/>
  <c r="J3" i="46"/>
  <c r="J2" i="46"/>
  <c r="J1" i="46"/>
  <c r="J13" i="45" l="1"/>
  <c r="J12" i="45"/>
  <c r="J11" i="45"/>
  <c r="J10" i="45"/>
  <c r="J9" i="45"/>
  <c r="J8" i="45"/>
  <c r="J7" i="45"/>
  <c r="J6" i="45"/>
  <c r="J5" i="45"/>
  <c r="J4" i="45"/>
  <c r="J3" i="45"/>
  <c r="J2" i="45"/>
  <c r="J1" i="45"/>
  <c r="J13" i="43" l="1"/>
  <c r="J12" i="43"/>
  <c r="J11" i="43"/>
  <c r="J10" i="43"/>
  <c r="J9" i="43"/>
  <c r="J8" i="43"/>
  <c r="J7" i="43"/>
  <c r="J6" i="43"/>
  <c r="J5" i="43"/>
  <c r="J4" i="43"/>
  <c r="J3" i="43"/>
  <c r="J2" i="43"/>
  <c r="J1" i="43"/>
  <c r="J2" i="41" l="1"/>
  <c r="J3" i="41"/>
  <c r="J4" i="41"/>
  <c r="J5" i="41"/>
  <c r="J6" i="41"/>
  <c r="J7" i="41"/>
  <c r="J8" i="41"/>
  <c r="J9" i="41"/>
  <c r="J10" i="41"/>
  <c r="J11" i="41"/>
  <c r="J12" i="41"/>
  <c r="J13" i="41"/>
  <c r="J13" i="42" l="1"/>
  <c r="J12" i="42"/>
  <c r="J11" i="42"/>
  <c r="J10" i="42"/>
  <c r="J9" i="42"/>
  <c r="J8" i="42"/>
  <c r="J7" i="42"/>
  <c r="J6" i="42"/>
  <c r="J5" i="42"/>
  <c r="J4" i="42"/>
  <c r="J3" i="42"/>
  <c r="J2" i="42"/>
  <c r="J1" i="42"/>
  <c r="J1" i="41"/>
  <c r="J13" i="40" l="1"/>
  <c r="J12" i="40"/>
  <c r="J11" i="40"/>
  <c r="J10" i="40"/>
  <c r="J9" i="40"/>
  <c r="J8" i="40"/>
  <c r="J7" i="40"/>
  <c r="J6" i="40"/>
  <c r="J5" i="40"/>
  <c r="J4" i="40"/>
  <c r="J3" i="40"/>
  <c r="J2" i="40"/>
  <c r="J1" i="40"/>
  <c r="J13" i="39" l="1"/>
  <c r="J12" i="39"/>
  <c r="J11" i="39"/>
  <c r="J10" i="39"/>
  <c r="J9" i="39"/>
  <c r="J8" i="39"/>
  <c r="J7" i="39"/>
  <c r="J6" i="39"/>
  <c r="J5" i="39"/>
  <c r="J4" i="39"/>
  <c r="J3" i="39"/>
  <c r="J2" i="39"/>
  <c r="J1" i="39"/>
  <c r="J13" i="38" l="1"/>
  <c r="J12" i="38"/>
  <c r="J11" i="38"/>
  <c r="J10" i="38"/>
  <c r="J9" i="38"/>
  <c r="J8" i="38"/>
  <c r="J7" i="38"/>
  <c r="J6" i="38"/>
  <c r="J5" i="38"/>
  <c r="J4" i="38"/>
  <c r="J3" i="38"/>
  <c r="J2" i="38"/>
  <c r="J1" i="38"/>
  <c r="J13" i="37" l="1"/>
  <c r="J12" i="37"/>
  <c r="J11" i="37"/>
  <c r="J10" i="37"/>
  <c r="J9" i="37"/>
  <c r="J8" i="37"/>
  <c r="J7" i="37"/>
  <c r="J6" i="37"/>
  <c r="J5" i="37"/>
  <c r="J4" i="37"/>
  <c r="J3" i="37"/>
  <c r="J2" i="37"/>
  <c r="J1" i="37"/>
  <c r="J13" i="36" l="1"/>
  <c r="J12" i="36"/>
  <c r="J11" i="36"/>
  <c r="J10" i="36"/>
  <c r="J9" i="36"/>
  <c r="J8" i="36"/>
  <c r="J7" i="36"/>
  <c r="J6" i="36"/>
  <c r="J5" i="36"/>
  <c r="J4" i="36"/>
  <c r="J3" i="36"/>
  <c r="J2" i="36"/>
  <c r="J1" i="36"/>
  <c r="M39" i="24" l="1"/>
  <c r="C39" i="24" l="1"/>
  <c r="J4" i="32" l="1"/>
  <c r="J13" i="32" l="1"/>
  <c r="J12" i="32"/>
  <c r="J11" i="32"/>
  <c r="J10" i="32"/>
  <c r="J9" i="32"/>
  <c r="J8" i="32"/>
  <c r="J7" i="32"/>
  <c r="J6" i="32"/>
  <c r="J5" i="32"/>
  <c r="J3" i="32"/>
  <c r="J2" i="32"/>
  <c r="J1" i="32"/>
  <c r="D39" i="24" l="1"/>
  <c r="E39" i="24"/>
  <c r="F39" i="24"/>
  <c r="G39" i="24"/>
  <c r="H39" i="24"/>
  <c r="I39" i="24"/>
  <c r="J39" i="24"/>
  <c r="K39" i="24"/>
  <c r="L39" i="24"/>
  <c r="N39" i="24"/>
  <c r="D15" i="6" l="1"/>
  <c r="E15" i="6"/>
  <c r="F15" i="6"/>
  <c r="G15" i="6"/>
  <c r="H15" i="6"/>
  <c r="I15" i="6"/>
  <c r="J15" i="6"/>
  <c r="K15" i="6"/>
  <c r="L15" i="6"/>
  <c r="M15" i="6"/>
  <c r="C15" i="6"/>
</calcChain>
</file>

<file path=xl/comments1.xml><?xml version="1.0" encoding="utf-8"?>
<comments xmlns="http://schemas.openxmlformats.org/spreadsheetml/2006/main">
  <authors>
    <author>Trent Gadbois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Trent Gadbois:</t>
        </r>
        <r>
          <rPr>
            <sz val="9"/>
            <color indexed="81"/>
            <rFont val="Tahoma"/>
            <family val="2"/>
          </rPr>
          <t xml:space="preserve">
Pulled Brody and pitched Wiste.</t>
        </r>
      </text>
    </comment>
  </commentList>
</comments>
</file>

<file path=xl/sharedStrings.xml><?xml version="1.0" encoding="utf-8"?>
<sst xmlns="http://schemas.openxmlformats.org/spreadsheetml/2006/main" count="1651" uniqueCount="58">
  <si>
    <t>Catcher</t>
  </si>
  <si>
    <t>Pitcher</t>
  </si>
  <si>
    <t>1st Base</t>
  </si>
  <si>
    <t>2nd Base</t>
  </si>
  <si>
    <t>Right Field</t>
  </si>
  <si>
    <t>Right Center</t>
  </si>
  <si>
    <t>Left Center</t>
  </si>
  <si>
    <t>Left Field</t>
  </si>
  <si>
    <t>3rd Base</t>
  </si>
  <si>
    <t>Bench</t>
  </si>
  <si>
    <t>Player</t>
  </si>
  <si>
    <t>1st Inning</t>
  </si>
  <si>
    <t>2nd Inning</t>
  </si>
  <si>
    <t>3rd Inning</t>
  </si>
  <si>
    <t>4th Inning</t>
  </si>
  <si>
    <t>5th Inning</t>
  </si>
  <si>
    <t>Infield</t>
  </si>
  <si>
    <t>Outfield</t>
  </si>
  <si>
    <t>Jersey Number</t>
  </si>
  <si>
    <t>Shortstop</t>
  </si>
  <si>
    <t>Innings Played</t>
  </si>
  <si>
    <t>Game</t>
  </si>
  <si>
    <t>On Base</t>
  </si>
  <si>
    <t>Attempts</t>
  </si>
  <si>
    <t>6th Inning</t>
  </si>
  <si>
    <t>OBP</t>
  </si>
  <si>
    <t>On Base Percentage</t>
  </si>
  <si>
    <t>Soren</t>
  </si>
  <si>
    <t>Myles</t>
  </si>
  <si>
    <t>Benjamin</t>
  </si>
  <si>
    <t>Broden</t>
  </si>
  <si>
    <t>Andrew</t>
  </si>
  <si>
    <t>Skylar</t>
  </si>
  <si>
    <t>Isaac</t>
  </si>
  <si>
    <t>Cole</t>
  </si>
  <si>
    <t>Raiden</t>
  </si>
  <si>
    <t>Wiste</t>
  </si>
  <si>
    <t>Noah</t>
  </si>
  <si>
    <t>Jackson</t>
  </si>
  <si>
    <t>Lutz</t>
  </si>
  <si>
    <t>Mortenson</t>
  </si>
  <si>
    <t>Gadbois</t>
  </si>
  <si>
    <t>Parent</t>
  </si>
  <si>
    <t>Ferden</t>
  </si>
  <si>
    <t>Springer</t>
  </si>
  <si>
    <t>Bankston</t>
  </si>
  <si>
    <t>Skoy</t>
  </si>
  <si>
    <t>Pacyga</t>
  </si>
  <si>
    <t>Fedor</t>
  </si>
  <si>
    <t>Anderson</t>
  </si>
  <si>
    <t>Notes</t>
  </si>
  <si>
    <t>Hit or Getting Hit can only advance the runners</t>
  </si>
  <si>
    <t>Cannot advance runner in an infield play (2nd to Home)</t>
  </si>
  <si>
    <t>Called pitch is when the ball crosses the plate</t>
  </si>
  <si>
    <t>Player cannot play more than 9 outs per position</t>
  </si>
  <si>
    <t>Pitcher is complete after 35 pitches or 3 consecutive outs</t>
  </si>
  <si>
    <t>Base position players must stay away from the base if the ball is hit into the outfield</t>
  </si>
  <si>
    <t>Outfields must throw the ball to a base to make an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</si>
</sst>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9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8" borderId="8" xfId="2" applyFont="1" applyFill="1" applyBorder="1" applyAlignment="1">
      <alignment horizontal="center" vertical="center"/>
    </xf>
    <xf numFmtId="0" fontId="1" fillId="8" borderId="18" xfId="2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1" fontId="3" fillId="4" borderId="8" xfId="2" applyNumberFormat="1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1" fontId="3" fillId="3" borderId="9" xfId="2" applyNumberFormat="1" applyFill="1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2" borderId="9" xfId="2" applyFill="1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8" borderId="23" xfId="2" applyFont="1" applyFill="1" applyBorder="1" applyAlignment="1">
      <alignment horizontal="center" vertical="center"/>
    </xf>
    <xf numFmtId="0" fontId="5" fillId="0" borderId="24" xfId="2" applyNumberFormat="1" applyFont="1" applyFill="1" applyBorder="1" applyAlignment="1">
      <alignment horizontal="center" vertical="center"/>
    </xf>
    <xf numFmtId="0" fontId="5" fillId="0" borderId="25" xfId="2" applyNumberFormat="1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1" fillId="8" borderId="11" xfId="2" applyFont="1" applyFill="1" applyBorder="1" applyAlignment="1">
      <alignment horizontal="center" vertical="center"/>
    </xf>
    <xf numFmtId="0" fontId="1" fillId="8" borderId="2" xfId="2" applyFont="1" applyFill="1" applyBorder="1" applyAlignment="1">
      <alignment horizontal="center" vertical="center"/>
    </xf>
    <xf numFmtId="0" fontId="1" fillId="8" borderId="3" xfId="2" applyFont="1" applyFill="1" applyBorder="1" applyAlignment="1">
      <alignment horizontal="center" vertical="center"/>
    </xf>
    <xf numFmtId="0" fontId="1" fillId="8" borderId="26" xfId="2" applyFont="1" applyFill="1" applyBorder="1" applyAlignment="1">
      <alignment horizontal="center" vertical="center"/>
    </xf>
    <xf numFmtId="0" fontId="5" fillId="0" borderId="27" xfId="2" applyNumberFormat="1" applyFont="1" applyFill="1" applyBorder="1" applyAlignment="1">
      <alignment horizontal="center" vertical="center"/>
    </xf>
    <xf numFmtId="0" fontId="5" fillId="0" borderId="28" xfId="2" applyNumberFormat="1" applyFont="1" applyFill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29" xfId="2" applyNumberFormat="1" applyFont="1" applyFill="1" applyBorder="1" applyAlignment="1">
      <alignment horizontal="center" vertical="center"/>
    </xf>
    <xf numFmtId="0" fontId="5" fillId="0" borderId="30" xfId="2" applyNumberFormat="1" applyFont="1" applyFill="1" applyBorder="1" applyAlignment="1">
      <alignment horizontal="center" vertical="center"/>
    </xf>
    <xf numFmtId="0" fontId="1" fillId="8" borderId="32" xfId="2" applyFont="1" applyFill="1" applyBorder="1" applyAlignment="1">
      <alignment horizontal="center" vertical="center"/>
    </xf>
    <xf numFmtId="0" fontId="1" fillId="8" borderId="31" xfId="2" applyFont="1" applyFill="1" applyBorder="1" applyAlignment="1">
      <alignment horizontal="center" vertical="center"/>
    </xf>
    <xf numFmtId="0" fontId="5" fillId="0" borderId="33" xfId="2" applyNumberFormat="1" applyFont="1" applyFill="1" applyBorder="1" applyAlignment="1">
      <alignment horizontal="center" vertical="center"/>
    </xf>
    <xf numFmtId="0" fontId="5" fillId="0" borderId="34" xfId="2" applyNumberFormat="1" applyFont="1" applyFill="1" applyBorder="1" applyAlignment="1">
      <alignment horizontal="center" vertical="center"/>
    </xf>
    <xf numFmtId="0" fontId="5" fillId="0" borderId="35" xfId="2" applyNumberFormat="1" applyFont="1" applyFill="1" applyBorder="1" applyAlignment="1">
      <alignment horizontal="center" vertical="center"/>
    </xf>
    <xf numFmtId="0" fontId="1" fillId="8" borderId="4" xfId="2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1" fillId="8" borderId="36" xfId="2" applyFont="1" applyFill="1" applyBorder="1" applyAlignment="1">
      <alignment horizontal="center" vertical="center"/>
    </xf>
    <xf numFmtId="0" fontId="1" fillId="8" borderId="37" xfId="2" applyFont="1" applyFill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5" fillId="0" borderId="39" xfId="2" applyNumberFormat="1" applyFont="1" applyFill="1" applyBorder="1" applyAlignment="1">
      <alignment horizontal="center" vertical="center"/>
    </xf>
    <xf numFmtId="0" fontId="2" fillId="0" borderId="38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5" fillId="0" borderId="40" xfId="2" applyNumberFormat="1" applyFont="1" applyFill="1" applyBorder="1" applyAlignment="1">
      <alignment horizontal="center" vertical="center"/>
    </xf>
    <xf numFmtId="0" fontId="2" fillId="0" borderId="41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2" fillId="0" borderId="42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5" fillId="0" borderId="43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4" xfId="2" applyNumberFormat="1" applyFont="1" applyFill="1" applyBorder="1" applyAlignment="1">
      <alignment horizontal="center" vertical="center"/>
    </xf>
    <xf numFmtId="0" fontId="2" fillId="0" borderId="44" xfId="3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46" xfId="2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2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70" zoomScaleNormal="70" workbookViewId="0">
      <selection activeCell="C7" sqref="C7"/>
    </sheetView>
  </sheetViews>
  <sheetFormatPr defaultColWidth="20.77734375" defaultRowHeight="50.1" customHeight="1" x14ac:dyDescent="0.2"/>
  <cols>
    <col min="1" max="8" width="20.77734375" style="1"/>
    <col min="9" max="9" width="1.88671875" style="1" customWidth="1"/>
    <col min="10" max="16384" width="20.77734375" style="1"/>
  </cols>
  <sheetData>
    <row r="1" spans="1:11" ht="50.1" customHeight="1" x14ac:dyDescent="0.2">
      <c r="A1" s="36" t="s">
        <v>18</v>
      </c>
      <c r="B1" s="52" t="s">
        <v>10</v>
      </c>
      <c r="C1" s="52" t="s">
        <v>11</v>
      </c>
      <c r="D1" s="52" t="s">
        <v>12</v>
      </c>
      <c r="E1" s="52" t="s">
        <v>13</v>
      </c>
      <c r="F1" s="52" t="s">
        <v>14</v>
      </c>
      <c r="G1" s="52" t="s">
        <v>15</v>
      </c>
      <c r="H1" s="37" t="s">
        <v>24</v>
      </c>
      <c r="J1" s="7">
        <f>COUNTIF(C2:H13,"*Bench*")</f>
        <v>0</v>
      </c>
      <c r="K1" s="4" t="s">
        <v>9</v>
      </c>
    </row>
    <row r="2" spans="1:11" ht="50.1" customHeight="1" x14ac:dyDescent="0.2">
      <c r="A2" s="38">
        <v>1</v>
      </c>
      <c r="B2" s="39" t="s">
        <v>36</v>
      </c>
      <c r="C2" s="30"/>
      <c r="D2" s="30"/>
      <c r="E2" s="30"/>
      <c r="F2" s="30"/>
      <c r="G2" s="30"/>
      <c r="H2" s="31"/>
      <c r="J2" s="8">
        <f>COUNTIF(C2:H13,"Left Field")+COUNTIF(C2:H13,"Left Center")+COUNTIF(C2:H13,"Right Field")+COUNTIF(C2:H13,"Right Center")</f>
        <v>0</v>
      </c>
      <c r="K2" s="2" t="s">
        <v>17</v>
      </c>
    </row>
    <row r="3" spans="1:11" ht="50.1" customHeight="1" x14ac:dyDescent="0.2">
      <c r="A3" s="57">
        <v>2</v>
      </c>
      <c r="B3" s="39" t="s">
        <v>33</v>
      </c>
      <c r="C3" s="30"/>
      <c r="D3" s="30"/>
      <c r="E3" s="30"/>
      <c r="F3" s="30"/>
      <c r="G3" s="30"/>
      <c r="H3" s="31"/>
      <c r="J3" s="9">
        <f>COUNTIF(C2:H13,"Catcher")+COUNTIF(C2:H13,"Pitcher")+COUNTIF(C2:H13,"1st Base")+COUNTIF(C2:H13,"2nd Base")+COUNTIF(C2:H13,"Shortstop")+COUNTIF(C2:H13,"3rd Base")</f>
        <v>0</v>
      </c>
      <c r="K3" s="2" t="s">
        <v>16</v>
      </c>
    </row>
    <row r="4" spans="1:11" ht="50.1" customHeight="1" x14ac:dyDescent="0.2">
      <c r="A4" s="38">
        <v>3</v>
      </c>
      <c r="B4" s="39" t="s">
        <v>32</v>
      </c>
      <c r="C4" s="30"/>
      <c r="D4" s="30"/>
      <c r="E4" s="30"/>
      <c r="F4" s="30"/>
      <c r="G4" s="30"/>
      <c r="H4" s="31"/>
      <c r="J4" s="5">
        <f>COUNTIF(C2:H13,"*Catcher*")</f>
        <v>0</v>
      </c>
      <c r="K4" s="2" t="s">
        <v>0</v>
      </c>
    </row>
    <row r="5" spans="1:11" ht="50.1" customHeight="1" x14ac:dyDescent="0.2">
      <c r="A5" s="38">
        <v>4</v>
      </c>
      <c r="B5" s="39" t="s">
        <v>30</v>
      </c>
      <c r="C5" s="30"/>
      <c r="D5" s="30"/>
      <c r="E5" s="30"/>
      <c r="F5" s="30"/>
      <c r="G5" s="30"/>
      <c r="H5" s="31"/>
      <c r="J5" s="5">
        <f>COUNTIF(C2:H13,"*Pitcher*")</f>
        <v>0</v>
      </c>
      <c r="K5" s="2" t="s">
        <v>1</v>
      </c>
    </row>
    <row r="6" spans="1:11" ht="50.1" customHeight="1" x14ac:dyDescent="0.2">
      <c r="A6" s="29">
        <v>5</v>
      </c>
      <c r="B6" s="39" t="s">
        <v>31</v>
      </c>
      <c r="C6" s="30"/>
      <c r="D6" s="30"/>
      <c r="E6" s="30"/>
      <c r="F6" s="30"/>
      <c r="G6" s="30"/>
      <c r="H6" s="31"/>
      <c r="J6" s="5">
        <f>COUNTIF(C2:H13,"*1st Base*")</f>
        <v>0</v>
      </c>
      <c r="K6" s="2" t="s">
        <v>2</v>
      </c>
    </row>
    <row r="7" spans="1:11" ht="50.1" customHeight="1" x14ac:dyDescent="0.2">
      <c r="A7" s="38">
        <v>6</v>
      </c>
      <c r="B7" s="39" t="s">
        <v>38</v>
      </c>
      <c r="C7" s="30"/>
      <c r="D7" s="30"/>
      <c r="E7" s="30"/>
      <c r="F7" s="30"/>
      <c r="G7" s="30"/>
      <c r="H7" s="31"/>
      <c r="J7" s="5">
        <f>COUNTIF(C2:H13,"*Right Field*")</f>
        <v>0</v>
      </c>
      <c r="K7" s="2" t="s">
        <v>4</v>
      </c>
    </row>
    <row r="8" spans="1:11" ht="50.1" customHeight="1" x14ac:dyDescent="0.2">
      <c r="A8" s="57">
        <v>7</v>
      </c>
      <c r="B8" s="39" t="s">
        <v>27</v>
      </c>
      <c r="C8" s="30"/>
      <c r="D8" s="30"/>
      <c r="E8" s="30"/>
      <c r="F8" s="30"/>
      <c r="G8" s="30"/>
      <c r="H8" s="31"/>
      <c r="J8" s="5">
        <f>COUNTIF(C2:H13,"*Right Center*")</f>
        <v>0</v>
      </c>
      <c r="K8" s="2" t="s">
        <v>5</v>
      </c>
    </row>
    <row r="9" spans="1:11" ht="50.1" customHeight="1" x14ac:dyDescent="0.2">
      <c r="A9" s="38">
        <v>8</v>
      </c>
      <c r="B9" s="39" t="s">
        <v>35</v>
      </c>
      <c r="C9" s="30"/>
      <c r="D9" s="30"/>
      <c r="E9" s="30"/>
      <c r="F9" s="30"/>
      <c r="G9" s="30"/>
      <c r="H9" s="31"/>
      <c r="J9" s="5">
        <f>COUNTIF(C2:H13,"*2nd Base*")</f>
        <v>0</v>
      </c>
      <c r="K9" s="2" t="s">
        <v>3</v>
      </c>
    </row>
    <row r="10" spans="1:11" ht="50.1" customHeight="1" x14ac:dyDescent="0.2">
      <c r="A10" s="38">
        <v>9</v>
      </c>
      <c r="B10" s="39" t="s">
        <v>34</v>
      </c>
      <c r="C10" s="30"/>
      <c r="D10" s="30"/>
      <c r="E10" s="30"/>
      <c r="F10" s="30"/>
      <c r="G10" s="30"/>
      <c r="H10" s="31"/>
      <c r="J10" s="5">
        <f>COUNTIF(C2:H13,"*Shortstop*")</f>
        <v>0</v>
      </c>
      <c r="K10" s="2" t="s">
        <v>19</v>
      </c>
    </row>
    <row r="11" spans="1:11" ht="50.1" customHeight="1" x14ac:dyDescent="0.2">
      <c r="A11" s="29">
        <v>10</v>
      </c>
      <c r="B11" s="39" t="s">
        <v>28</v>
      </c>
      <c r="C11" s="30"/>
      <c r="D11" s="30"/>
      <c r="E11" s="30"/>
      <c r="F11" s="30"/>
      <c r="G11" s="30"/>
      <c r="H11" s="31"/>
      <c r="J11" s="5">
        <f>COUNTIF(C2:H13,"*Left Center*")</f>
        <v>0</v>
      </c>
      <c r="K11" s="2" t="s">
        <v>6</v>
      </c>
    </row>
    <row r="12" spans="1:11" ht="50.1" customHeight="1" x14ac:dyDescent="0.2">
      <c r="A12" s="38">
        <v>11</v>
      </c>
      <c r="B12" s="39" t="s">
        <v>29</v>
      </c>
      <c r="C12" s="30"/>
      <c r="D12" s="30"/>
      <c r="E12" s="30"/>
      <c r="F12" s="30"/>
      <c r="G12" s="30"/>
      <c r="H12" s="31"/>
      <c r="J12" s="5">
        <f>COUNTIF(C2:H13,"*Left Field*")</f>
        <v>0</v>
      </c>
      <c r="K12" s="2" t="s">
        <v>7</v>
      </c>
    </row>
    <row r="13" spans="1:11" ht="50.1" customHeight="1" thickBot="1" x14ac:dyDescent="0.25">
      <c r="A13" s="29">
        <v>12</v>
      </c>
      <c r="B13" s="51" t="s">
        <v>37</v>
      </c>
      <c r="C13" s="30"/>
      <c r="D13" s="30"/>
      <c r="E13" s="30"/>
      <c r="F13" s="30"/>
      <c r="G13" s="30"/>
      <c r="H13" s="31"/>
      <c r="J13" s="6">
        <f>COUNTIF(C2:H13,"*3rd Base*")</f>
        <v>0</v>
      </c>
      <c r="K13" s="3" t="s">
        <v>8</v>
      </c>
    </row>
  </sheetData>
  <sortState ref="A2:B13">
    <sortCondition ref="A2:A13"/>
  </sortState>
  <conditionalFormatting sqref="C2:H13">
    <cfRule type="cellIs" dxfId="826" priority="2" operator="equal">
      <formula>"Bench"</formula>
    </cfRule>
    <cfRule type="cellIs" dxfId="825" priority="3" operator="equal">
      <formula>"3rd Base"</formula>
    </cfRule>
    <cfRule type="cellIs" dxfId="824" priority="4" operator="equal">
      <formula>"Left Field"</formula>
    </cfRule>
    <cfRule type="cellIs" dxfId="823" priority="5" operator="equal">
      <formula>"Left Center"</formula>
    </cfRule>
    <cfRule type="cellIs" dxfId="822" priority="6" operator="equal">
      <formula>"Shortstop"</formula>
    </cfRule>
    <cfRule type="cellIs" dxfId="821" priority="7" operator="equal">
      <formula>"2nd Base"</formula>
    </cfRule>
    <cfRule type="cellIs" dxfId="820" priority="8" operator="equal">
      <formula>"Right Center"</formula>
    </cfRule>
    <cfRule type="cellIs" dxfId="819" priority="9" operator="equal">
      <formula>"Right Field"</formula>
    </cfRule>
    <cfRule type="cellIs" dxfId="818" priority="10" operator="equal">
      <formula>"1st Base"</formula>
    </cfRule>
    <cfRule type="cellIs" dxfId="817" priority="11" operator="equal">
      <formula>"Pitcher"</formula>
    </cfRule>
    <cfRule type="cellIs" dxfId="816" priority="12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10/9/2016 Game 9
Tead Red vs. Team GV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H13" sqref="H13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95" t="s">
        <v>15</v>
      </c>
      <c r="H1" s="96" t="s">
        <v>24</v>
      </c>
      <c r="J1" s="62">
        <f>COUNTIF(C2:H12,"*Bench*")</f>
        <v>6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7" t="s">
        <v>19</v>
      </c>
      <c r="D2" s="82" t="s">
        <v>2</v>
      </c>
      <c r="E2" s="82" t="s">
        <v>6</v>
      </c>
      <c r="F2" s="82" t="s">
        <v>8</v>
      </c>
      <c r="G2" s="97" t="s">
        <v>1</v>
      </c>
      <c r="H2" s="98" t="s">
        <v>5</v>
      </c>
      <c r="J2" s="67">
        <f>COUNTIF(C2:H12,"Left Field")+COUNTIF(C2:H12,"Left Center")+COUNTIF(C2:H12,"Right Field")+COUNTIF(C2:H12,"Right Center")</f>
        <v>24</v>
      </c>
      <c r="K2" s="68" t="s">
        <v>17</v>
      </c>
    </row>
    <row r="3" spans="1:11" ht="50.1" customHeight="1" x14ac:dyDescent="0.2">
      <c r="A3" s="71">
        <v>4</v>
      </c>
      <c r="B3" s="91" t="s">
        <v>30</v>
      </c>
      <c r="C3" s="88" t="s">
        <v>3</v>
      </c>
      <c r="D3" s="66" t="s">
        <v>5</v>
      </c>
      <c r="E3" s="66" t="s">
        <v>2</v>
      </c>
      <c r="F3" s="66" t="s">
        <v>5</v>
      </c>
      <c r="G3" s="77" t="s">
        <v>6</v>
      </c>
      <c r="H3" s="78" t="s">
        <v>19</v>
      </c>
      <c r="J3" s="69">
        <f>COUNTIF(C2:H12,"Catcher")+COUNTIF(C2:H12,"Pitcher")+COUNTIF(C2:H12,"1st Base")+COUNTIF(C2:H12,"2nd Base")+COUNTIF(C2:H12,"Shortstop")+COUNTIF(C2:H12,"3rd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8" t="s">
        <v>1</v>
      </c>
      <c r="D4" s="66" t="s">
        <v>19</v>
      </c>
      <c r="E4" s="66" t="s">
        <v>3</v>
      </c>
      <c r="F4" s="66" t="s">
        <v>6</v>
      </c>
      <c r="G4" s="77" t="s">
        <v>2</v>
      </c>
      <c r="H4" s="78" t="s">
        <v>6</v>
      </c>
      <c r="J4" s="70">
        <f>COUNTIF(C2:H12,"*Catcher*")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2</v>
      </c>
      <c r="D5" s="66" t="s">
        <v>1</v>
      </c>
      <c r="E5" s="66" t="s">
        <v>5</v>
      </c>
      <c r="F5" s="66" t="s">
        <v>3</v>
      </c>
      <c r="G5" s="77" t="s">
        <v>19</v>
      </c>
      <c r="H5" s="78" t="s">
        <v>4</v>
      </c>
      <c r="J5" s="70">
        <f>COUNTIF(C2:H12,"*Pitcher*")</f>
        <v>6</v>
      </c>
      <c r="K5" s="68" t="s">
        <v>1</v>
      </c>
    </row>
    <row r="6" spans="1:11" ht="50.1" customHeight="1" x14ac:dyDescent="0.2">
      <c r="A6" s="64">
        <v>1</v>
      </c>
      <c r="B6" s="90" t="s">
        <v>36</v>
      </c>
      <c r="C6" s="88" t="s">
        <v>8</v>
      </c>
      <c r="D6" s="66" t="s">
        <v>6</v>
      </c>
      <c r="E6" s="66" t="s">
        <v>4</v>
      </c>
      <c r="F6" s="66" t="s">
        <v>19</v>
      </c>
      <c r="G6" s="77" t="s">
        <v>3</v>
      </c>
      <c r="H6" s="78" t="s">
        <v>2</v>
      </c>
      <c r="J6" s="70">
        <f>COUNTIF(C2:H12,"*1st Base*")</f>
        <v>6</v>
      </c>
      <c r="K6" s="68" t="s">
        <v>2</v>
      </c>
    </row>
    <row r="7" spans="1:11" ht="50.1" customHeight="1" x14ac:dyDescent="0.2">
      <c r="A7" s="64">
        <v>6</v>
      </c>
      <c r="B7" s="90" t="s">
        <v>38</v>
      </c>
      <c r="C7" s="88" t="s">
        <v>0</v>
      </c>
      <c r="D7" s="66" t="s">
        <v>0</v>
      </c>
      <c r="E7" s="66" t="s">
        <v>1</v>
      </c>
      <c r="F7" s="66" t="s">
        <v>7</v>
      </c>
      <c r="G7" s="77" t="s">
        <v>5</v>
      </c>
      <c r="H7" s="78" t="s">
        <v>9</v>
      </c>
      <c r="J7" s="70">
        <f>COUNTIF(C2:H12,"*Right Field*")</f>
        <v>6</v>
      </c>
      <c r="K7" s="68" t="s">
        <v>4</v>
      </c>
    </row>
    <row r="8" spans="1:11" ht="50.1" customHeight="1" x14ac:dyDescent="0.2">
      <c r="A8" s="71">
        <v>10</v>
      </c>
      <c r="B8" s="90" t="s">
        <v>28</v>
      </c>
      <c r="C8" s="88" t="s">
        <v>6</v>
      </c>
      <c r="D8" s="66" t="s">
        <v>7</v>
      </c>
      <c r="E8" s="66" t="s">
        <v>0</v>
      </c>
      <c r="F8" s="66" t="s">
        <v>2</v>
      </c>
      <c r="G8" s="77" t="s">
        <v>9</v>
      </c>
      <c r="H8" s="78" t="s">
        <v>1</v>
      </c>
      <c r="J8" s="70">
        <f>COUNTIF(C2:H12,"*Right Center*")</f>
        <v>6</v>
      </c>
      <c r="K8" s="68" t="s">
        <v>5</v>
      </c>
    </row>
    <row r="9" spans="1:11" ht="50.1" customHeight="1" x14ac:dyDescent="0.2">
      <c r="A9" s="64">
        <v>8</v>
      </c>
      <c r="B9" s="90" t="s">
        <v>35</v>
      </c>
      <c r="C9" s="88" t="s">
        <v>7</v>
      </c>
      <c r="D9" s="66" t="s">
        <v>4</v>
      </c>
      <c r="E9" s="66" t="s">
        <v>19</v>
      </c>
      <c r="F9" s="66" t="s">
        <v>9</v>
      </c>
      <c r="G9" s="77" t="s">
        <v>8</v>
      </c>
      <c r="H9" s="78" t="s">
        <v>3</v>
      </c>
      <c r="J9" s="70">
        <f>COUNTIF(C2:H12,"*2nd Base*")</f>
        <v>6</v>
      </c>
      <c r="K9" s="68" t="s">
        <v>3</v>
      </c>
    </row>
    <row r="10" spans="1:11" ht="50.1" customHeight="1" x14ac:dyDescent="0.2">
      <c r="A10" s="71">
        <v>5</v>
      </c>
      <c r="B10" s="90" t="s">
        <v>31</v>
      </c>
      <c r="C10" s="88" t="s">
        <v>5</v>
      </c>
      <c r="D10" s="66" t="s">
        <v>3</v>
      </c>
      <c r="E10" s="66" t="s">
        <v>9</v>
      </c>
      <c r="F10" s="66" t="s">
        <v>1</v>
      </c>
      <c r="G10" s="77" t="s">
        <v>0</v>
      </c>
      <c r="H10" s="78" t="s">
        <v>8</v>
      </c>
      <c r="J10" s="70">
        <f>COUNTIF(C2:H12,"*Shortstop*")</f>
        <v>6</v>
      </c>
      <c r="K10" s="68" t="s">
        <v>19</v>
      </c>
    </row>
    <row r="11" spans="1:11" ht="50.1" customHeight="1" x14ac:dyDescent="0.2">
      <c r="A11" s="64">
        <v>9</v>
      </c>
      <c r="B11" s="90" t="s">
        <v>34</v>
      </c>
      <c r="C11" s="88" t="s">
        <v>9</v>
      </c>
      <c r="D11" s="66" t="s">
        <v>8</v>
      </c>
      <c r="E11" s="66" t="s">
        <v>7</v>
      </c>
      <c r="F11" s="66" t="s">
        <v>0</v>
      </c>
      <c r="G11" s="77" t="s">
        <v>4</v>
      </c>
      <c r="H11" s="78" t="s">
        <v>7</v>
      </c>
      <c r="J11" s="70">
        <f>COUNTIF(C2:H12,"*Left Center*")</f>
        <v>6</v>
      </c>
      <c r="K11" s="68" t="s">
        <v>6</v>
      </c>
    </row>
    <row r="12" spans="1:11" ht="50.1" customHeight="1" thickBot="1" x14ac:dyDescent="0.25">
      <c r="A12" s="79">
        <v>12</v>
      </c>
      <c r="B12" s="92" t="s">
        <v>37</v>
      </c>
      <c r="C12" s="93" t="s">
        <v>4</v>
      </c>
      <c r="D12" s="80" t="s">
        <v>9</v>
      </c>
      <c r="E12" s="80" t="s">
        <v>8</v>
      </c>
      <c r="F12" s="80" t="s">
        <v>4</v>
      </c>
      <c r="G12" s="99" t="s">
        <v>7</v>
      </c>
      <c r="H12" s="94" t="s">
        <v>0</v>
      </c>
      <c r="J12" s="70">
        <f>COUNTIF(C2:H12,"*Left Field*")</f>
        <v>6</v>
      </c>
      <c r="K12" s="68" t="s">
        <v>7</v>
      </c>
    </row>
    <row r="13" spans="1:11" ht="50.1" customHeight="1" thickBot="1" x14ac:dyDescent="0.25">
      <c r="J13" s="73">
        <f>COUNTIF(C2:H12,"*3rd Base*")</f>
        <v>6</v>
      </c>
      <c r="K13" s="74" t="s">
        <v>8</v>
      </c>
    </row>
  </sheetData>
  <conditionalFormatting sqref="C7:H12 F6">
    <cfRule type="cellIs" dxfId="494" priority="67" operator="equal">
      <formula>"Bench"</formula>
    </cfRule>
    <cfRule type="cellIs" dxfId="493" priority="68" operator="equal">
      <formula>"3rd Base"</formula>
    </cfRule>
    <cfRule type="cellIs" dxfId="492" priority="69" operator="equal">
      <formula>"Left Field"</formula>
    </cfRule>
    <cfRule type="cellIs" dxfId="491" priority="70" operator="equal">
      <formula>"Left Center"</formula>
    </cfRule>
    <cfRule type="cellIs" dxfId="490" priority="71" operator="equal">
      <formula>"Shortstop"</formula>
    </cfRule>
    <cfRule type="cellIs" dxfId="489" priority="72" operator="equal">
      <formula>"2nd Base"</formula>
    </cfRule>
    <cfRule type="cellIs" dxfId="488" priority="73" operator="equal">
      <formula>"Right Center"</formula>
    </cfRule>
    <cfRule type="cellIs" dxfId="487" priority="74" operator="equal">
      <formula>"Right Field"</formula>
    </cfRule>
    <cfRule type="cellIs" dxfId="486" priority="75" operator="equal">
      <formula>"1st Base"</formula>
    </cfRule>
    <cfRule type="cellIs" dxfId="485" priority="76" operator="equal">
      <formula>"Pitcher"</formula>
    </cfRule>
    <cfRule type="cellIs" dxfId="484" priority="77" operator="equal">
      <formula>"Catcher"</formula>
    </cfRule>
  </conditionalFormatting>
  <conditionalFormatting sqref="C6:E6 G6:H6">
    <cfRule type="cellIs" dxfId="483" priority="45" operator="equal">
      <formula>"Bench"</formula>
    </cfRule>
    <cfRule type="cellIs" dxfId="482" priority="46" operator="equal">
      <formula>"3rd Base"</formula>
    </cfRule>
    <cfRule type="cellIs" dxfId="481" priority="47" operator="equal">
      <formula>"Left Field"</formula>
    </cfRule>
    <cfRule type="cellIs" dxfId="480" priority="48" operator="equal">
      <formula>"Left Center"</formula>
    </cfRule>
    <cfRule type="cellIs" dxfId="479" priority="49" operator="equal">
      <formula>"Shortstop"</formula>
    </cfRule>
    <cfRule type="cellIs" dxfId="478" priority="50" operator="equal">
      <formula>"2nd Base"</formula>
    </cfRule>
    <cfRule type="cellIs" dxfId="477" priority="51" operator="equal">
      <formula>"Right Center"</formula>
    </cfRule>
    <cfRule type="cellIs" dxfId="476" priority="52" operator="equal">
      <formula>"Right Field"</formula>
    </cfRule>
    <cfRule type="cellIs" dxfId="475" priority="53" operator="equal">
      <formula>"1st Base"</formula>
    </cfRule>
    <cfRule type="cellIs" dxfId="474" priority="54" operator="equal">
      <formula>"Pitcher"</formula>
    </cfRule>
    <cfRule type="cellIs" dxfId="473" priority="55" operator="equal">
      <formula>"Catcher"</formula>
    </cfRule>
  </conditionalFormatting>
  <conditionalFormatting sqref="C2:G3 C4:F5 H4:H5">
    <cfRule type="cellIs" dxfId="472" priority="34" operator="equal">
      <formula>"Bench"</formula>
    </cfRule>
    <cfRule type="cellIs" dxfId="471" priority="35" operator="equal">
      <formula>"3rd Base"</formula>
    </cfRule>
    <cfRule type="cellIs" dxfId="470" priority="36" operator="equal">
      <formula>"Left Field"</formula>
    </cfRule>
    <cfRule type="cellIs" dxfId="469" priority="37" operator="equal">
      <formula>"Left Center"</formula>
    </cfRule>
    <cfRule type="cellIs" dxfId="468" priority="38" operator="equal">
      <formula>"Shortstop"</formula>
    </cfRule>
    <cfRule type="cellIs" dxfId="467" priority="39" operator="equal">
      <formula>"2nd Base"</formula>
    </cfRule>
    <cfRule type="cellIs" dxfId="466" priority="40" operator="equal">
      <formula>"Right Center"</formula>
    </cfRule>
    <cfRule type="cellIs" dxfId="465" priority="41" operator="equal">
      <formula>"Right Field"</formula>
    </cfRule>
    <cfRule type="cellIs" dxfId="464" priority="42" operator="equal">
      <formula>"1st Base"</formula>
    </cfRule>
    <cfRule type="cellIs" dxfId="463" priority="43" operator="equal">
      <formula>"Pitcher"</formula>
    </cfRule>
    <cfRule type="cellIs" dxfId="462" priority="44" operator="equal">
      <formula>"Catcher"</formula>
    </cfRule>
  </conditionalFormatting>
  <conditionalFormatting sqref="G4:G5">
    <cfRule type="cellIs" dxfId="461" priority="12" operator="equal">
      <formula>"Bench"</formula>
    </cfRule>
    <cfRule type="cellIs" dxfId="460" priority="13" operator="equal">
      <formula>"3rd Base"</formula>
    </cfRule>
    <cfRule type="cellIs" dxfId="459" priority="14" operator="equal">
      <formula>"Left Field"</formula>
    </cfRule>
    <cfRule type="cellIs" dxfId="458" priority="15" operator="equal">
      <formula>"Left Center"</formula>
    </cfRule>
    <cfRule type="cellIs" dxfId="457" priority="16" operator="equal">
      <formula>"Shortstop"</formula>
    </cfRule>
    <cfRule type="cellIs" dxfId="456" priority="17" operator="equal">
      <formula>"2nd Base"</formula>
    </cfRule>
    <cfRule type="cellIs" dxfId="455" priority="18" operator="equal">
      <formula>"Right Center"</formula>
    </cfRule>
    <cfRule type="cellIs" dxfId="454" priority="19" operator="equal">
      <formula>"Right Field"</formula>
    </cfRule>
    <cfRule type="cellIs" dxfId="453" priority="20" operator="equal">
      <formula>"1st Base"</formula>
    </cfRule>
    <cfRule type="cellIs" dxfId="452" priority="21" operator="equal">
      <formula>"Pitcher"</formula>
    </cfRule>
    <cfRule type="cellIs" dxfId="451" priority="22" operator="equal">
      <formula>"Catcher"</formula>
    </cfRule>
  </conditionalFormatting>
  <conditionalFormatting sqref="H2:H3">
    <cfRule type="cellIs" dxfId="450" priority="1" operator="equal">
      <formula>"Bench"</formula>
    </cfRule>
    <cfRule type="cellIs" dxfId="449" priority="2" operator="equal">
      <formula>"3rd Base"</formula>
    </cfRule>
    <cfRule type="cellIs" dxfId="448" priority="3" operator="equal">
      <formula>"Left Field"</formula>
    </cfRule>
    <cfRule type="cellIs" dxfId="447" priority="4" operator="equal">
      <formula>"Left Center"</formula>
    </cfRule>
    <cfRule type="cellIs" dxfId="446" priority="5" operator="equal">
      <formula>"Shortstop"</formula>
    </cfRule>
    <cfRule type="cellIs" dxfId="445" priority="6" operator="equal">
      <formula>"2nd Base"</formula>
    </cfRule>
    <cfRule type="cellIs" dxfId="444" priority="7" operator="equal">
      <formula>"Right Center"</formula>
    </cfRule>
    <cfRule type="cellIs" dxfId="443" priority="8" operator="equal">
      <formula>"Right Field"</formula>
    </cfRule>
    <cfRule type="cellIs" dxfId="442" priority="9" operator="equal">
      <formula>"1st Base"</formula>
    </cfRule>
    <cfRule type="cellIs" dxfId="441" priority="10" operator="equal">
      <formula>"Pitcher"</formula>
    </cfRule>
    <cfRule type="cellIs" dxfId="440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05/11/2017 - Game 5
Team Royal Royals vs. Team Navy Bulldogs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G8" sqref="G8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7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8" t="s">
        <v>3</v>
      </c>
      <c r="D2" s="66" t="s">
        <v>0</v>
      </c>
      <c r="E2" s="66" t="s">
        <v>6</v>
      </c>
      <c r="F2" s="66" t="s">
        <v>19</v>
      </c>
      <c r="G2" s="66" t="s">
        <v>1</v>
      </c>
      <c r="H2" s="78" t="s">
        <v>9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1</v>
      </c>
      <c r="B3" s="90" t="s">
        <v>36</v>
      </c>
      <c r="C3" s="88" t="s">
        <v>6</v>
      </c>
      <c r="D3" s="66" t="s">
        <v>9</v>
      </c>
      <c r="E3" s="66" t="s">
        <v>4</v>
      </c>
      <c r="F3" s="66" t="s">
        <v>3</v>
      </c>
      <c r="G3" s="66" t="s">
        <v>0</v>
      </c>
      <c r="H3" s="78" t="s">
        <v>2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7" t="s">
        <v>1</v>
      </c>
      <c r="D4" s="82" t="s">
        <v>2</v>
      </c>
      <c r="E4" s="82" t="s">
        <v>9</v>
      </c>
      <c r="F4" s="82" t="s">
        <v>5</v>
      </c>
      <c r="G4" s="82" t="s">
        <v>19</v>
      </c>
      <c r="H4" s="78" t="s">
        <v>6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1</v>
      </c>
      <c r="E5" s="66" t="s">
        <v>5</v>
      </c>
      <c r="F5" s="66" t="s">
        <v>9</v>
      </c>
      <c r="G5" s="66" t="s">
        <v>2</v>
      </c>
      <c r="H5" s="78" t="s">
        <v>0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8</v>
      </c>
      <c r="D6" s="66" t="s">
        <v>19</v>
      </c>
      <c r="E6" s="66" t="s">
        <v>2</v>
      </c>
      <c r="F6" s="66" t="s">
        <v>1</v>
      </c>
      <c r="G6" s="66" t="s">
        <v>9</v>
      </c>
      <c r="H6" s="78" t="s">
        <v>5</v>
      </c>
      <c r="J6" s="70">
        <f>COUNTIF(C2:H13,"*1st Base*")</f>
        <v>6</v>
      </c>
      <c r="K6" s="68" t="s">
        <v>2</v>
      </c>
    </row>
    <row r="7" spans="1:11" ht="50.1" customHeight="1" x14ac:dyDescent="0.2">
      <c r="A7" s="71">
        <v>4</v>
      </c>
      <c r="B7" s="91" t="s">
        <v>30</v>
      </c>
      <c r="C7" s="88" t="s">
        <v>2</v>
      </c>
      <c r="D7" s="66" t="s">
        <v>5</v>
      </c>
      <c r="E7" s="66" t="s">
        <v>3</v>
      </c>
      <c r="F7" s="66" t="s">
        <v>6</v>
      </c>
      <c r="G7" s="66" t="s">
        <v>3</v>
      </c>
      <c r="H7" s="78" t="s">
        <v>9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0</v>
      </c>
      <c r="D8" s="66" t="s">
        <v>6</v>
      </c>
      <c r="E8" s="66" t="s">
        <v>1</v>
      </c>
      <c r="F8" s="66" t="s">
        <v>2</v>
      </c>
      <c r="G8" s="66" t="s">
        <v>9</v>
      </c>
      <c r="H8" s="78" t="s">
        <v>3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7</v>
      </c>
      <c r="D9" s="66" t="s">
        <v>3</v>
      </c>
      <c r="E9" s="66" t="s">
        <v>9</v>
      </c>
      <c r="F9" s="66" t="s">
        <v>0</v>
      </c>
      <c r="G9" s="66" t="s">
        <v>5</v>
      </c>
      <c r="H9" s="78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4</v>
      </c>
      <c r="D10" s="66" t="s">
        <v>7</v>
      </c>
      <c r="E10" s="66" t="s">
        <v>8</v>
      </c>
      <c r="F10" s="66" t="s">
        <v>9</v>
      </c>
      <c r="G10" s="66" t="s">
        <v>6</v>
      </c>
      <c r="H10" s="78" t="s">
        <v>8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5</v>
      </c>
      <c r="D11" s="66" t="s">
        <v>9</v>
      </c>
      <c r="E11" s="66" t="s">
        <v>19</v>
      </c>
      <c r="F11" s="66" t="s">
        <v>8</v>
      </c>
      <c r="G11" s="66" t="s">
        <v>7</v>
      </c>
      <c r="H11" s="78" t="s">
        <v>1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7</v>
      </c>
      <c r="F12" s="66" t="s">
        <v>4</v>
      </c>
      <c r="G12" s="66" t="s">
        <v>8</v>
      </c>
      <c r="H12" s="78" t="s">
        <v>7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88" t="s">
        <v>9</v>
      </c>
      <c r="D13" s="80" t="s">
        <v>4</v>
      </c>
      <c r="E13" s="80" t="s">
        <v>0</v>
      </c>
      <c r="F13" s="80" t="s">
        <v>7</v>
      </c>
      <c r="G13" s="80" t="s">
        <v>4</v>
      </c>
      <c r="H13" s="94" t="s">
        <v>19</v>
      </c>
      <c r="J13" s="73">
        <f>COUNTIF(C2:H13,"*3rd Base*")</f>
        <v>6</v>
      </c>
      <c r="K13" s="74" t="s">
        <v>8</v>
      </c>
    </row>
  </sheetData>
  <conditionalFormatting sqref="C7:H7 F2 C9:H13 C3:H5 C8:F8 C6:F6 H8 H6">
    <cfRule type="cellIs" dxfId="439" priority="67" operator="equal">
      <formula>"Bench"</formula>
    </cfRule>
    <cfRule type="cellIs" dxfId="438" priority="68" operator="equal">
      <formula>"3rd Base"</formula>
    </cfRule>
    <cfRule type="cellIs" dxfId="437" priority="69" operator="equal">
      <formula>"Left Field"</formula>
    </cfRule>
    <cfRule type="cellIs" dxfId="436" priority="70" operator="equal">
      <formula>"Left Center"</formula>
    </cfRule>
    <cfRule type="cellIs" dxfId="435" priority="71" operator="equal">
      <formula>"Shortstop"</formula>
    </cfRule>
    <cfRule type="cellIs" dxfId="434" priority="72" operator="equal">
      <formula>"2nd Base"</formula>
    </cfRule>
    <cfRule type="cellIs" dxfId="433" priority="73" operator="equal">
      <formula>"Right Center"</formula>
    </cfRule>
    <cfRule type="cellIs" dxfId="432" priority="74" operator="equal">
      <formula>"Right Field"</formula>
    </cfRule>
    <cfRule type="cellIs" dxfId="431" priority="75" operator="equal">
      <formula>"1st Base"</formula>
    </cfRule>
    <cfRule type="cellIs" dxfId="430" priority="76" operator="equal">
      <formula>"Pitcher"</formula>
    </cfRule>
    <cfRule type="cellIs" dxfId="429" priority="77" operator="equal">
      <formula>"Catcher"</formula>
    </cfRule>
  </conditionalFormatting>
  <conditionalFormatting sqref="C2:E2 G2:H2">
    <cfRule type="cellIs" dxfId="428" priority="56" operator="equal">
      <formula>"Bench"</formula>
    </cfRule>
    <cfRule type="cellIs" dxfId="427" priority="57" operator="equal">
      <formula>"3rd Base"</formula>
    </cfRule>
    <cfRule type="cellIs" dxfId="426" priority="58" operator="equal">
      <formula>"Left Field"</formula>
    </cfRule>
    <cfRule type="cellIs" dxfId="425" priority="59" operator="equal">
      <formula>"Left Center"</formula>
    </cfRule>
    <cfRule type="cellIs" dxfId="424" priority="60" operator="equal">
      <formula>"Shortstop"</formula>
    </cfRule>
    <cfRule type="cellIs" dxfId="423" priority="61" operator="equal">
      <formula>"2nd Base"</formula>
    </cfRule>
    <cfRule type="cellIs" dxfId="422" priority="62" operator="equal">
      <formula>"Right Center"</formula>
    </cfRule>
    <cfRule type="cellIs" dxfId="421" priority="63" operator="equal">
      <formula>"Right Field"</formula>
    </cfRule>
    <cfRule type="cellIs" dxfId="420" priority="64" operator="equal">
      <formula>"1st Base"</formula>
    </cfRule>
    <cfRule type="cellIs" dxfId="419" priority="65" operator="equal">
      <formula>"Pitcher"</formula>
    </cfRule>
    <cfRule type="cellIs" dxfId="418" priority="66" operator="equal">
      <formula>"Catcher"</formula>
    </cfRule>
  </conditionalFormatting>
  <conditionalFormatting sqref="G6">
    <cfRule type="cellIs" dxfId="417" priority="23" operator="equal">
      <formula>"Bench"</formula>
    </cfRule>
    <cfRule type="cellIs" dxfId="416" priority="24" operator="equal">
      <formula>"3rd Base"</formula>
    </cfRule>
    <cfRule type="cellIs" dxfId="415" priority="25" operator="equal">
      <formula>"Left Field"</formula>
    </cfRule>
    <cfRule type="cellIs" dxfId="414" priority="26" operator="equal">
      <formula>"Left Center"</formula>
    </cfRule>
    <cfRule type="cellIs" dxfId="413" priority="27" operator="equal">
      <formula>"Shortstop"</formula>
    </cfRule>
    <cfRule type="cellIs" dxfId="412" priority="28" operator="equal">
      <formula>"2nd Base"</formula>
    </cfRule>
    <cfRule type="cellIs" dxfId="411" priority="29" operator="equal">
      <formula>"Right Center"</formula>
    </cfRule>
    <cfRule type="cellIs" dxfId="410" priority="30" operator="equal">
      <formula>"Right Field"</formula>
    </cfRule>
    <cfRule type="cellIs" dxfId="409" priority="31" operator="equal">
      <formula>"1st Base"</formula>
    </cfRule>
    <cfRule type="cellIs" dxfId="408" priority="32" operator="equal">
      <formula>"Pitcher"</formula>
    </cfRule>
    <cfRule type="cellIs" dxfId="407" priority="33" operator="equal">
      <formula>"Catcher"</formula>
    </cfRule>
  </conditionalFormatting>
  <conditionalFormatting sqref="G8">
    <cfRule type="cellIs" dxfId="406" priority="1" operator="equal">
      <formula>"Bench"</formula>
    </cfRule>
    <cfRule type="cellIs" dxfId="405" priority="2" operator="equal">
      <formula>"3rd Base"</formula>
    </cfRule>
    <cfRule type="cellIs" dxfId="404" priority="3" operator="equal">
      <formula>"Left Field"</formula>
    </cfRule>
    <cfRule type="cellIs" dxfId="403" priority="4" operator="equal">
      <formula>"Left Center"</formula>
    </cfRule>
    <cfRule type="cellIs" dxfId="402" priority="5" operator="equal">
      <formula>"Shortstop"</formula>
    </cfRule>
    <cfRule type="cellIs" dxfId="401" priority="6" operator="equal">
      <formula>"2nd Base"</formula>
    </cfRule>
    <cfRule type="cellIs" dxfId="400" priority="7" operator="equal">
      <formula>"Right Center"</formula>
    </cfRule>
    <cfRule type="cellIs" dxfId="399" priority="8" operator="equal">
      <formula>"Right Field"</formula>
    </cfRule>
    <cfRule type="cellIs" dxfId="398" priority="9" operator="equal">
      <formula>"1st Base"</formula>
    </cfRule>
    <cfRule type="cellIs" dxfId="397" priority="10" operator="equal">
      <formula>"Pitcher"</formula>
    </cfRule>
    <cfRule type="cellIs" dxfId="396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05/16/2017 - Game 6
Team Black and White vs. Team Navy Bulldogs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F9" sqref="F9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103" t="s">
        <v>18</v>
      </c>
      <c r="B1" s="96" t="s">
        <v>10</v>
      </c>
      <c r="C1" s="104" t="s">
        <v>11</v>
      </c>
      <c r="D1" s="95" t="s">
        <v>12</v>
      </c>
      <c r="E1" s="95" t="s">
        <v>13</v>
      </c>
      <c r="F1" s="95" t="s">
        <v>14</v>
      </c>
      <c r="G1" s="95" t="s">
        <v>15</v>
      </c>
      <c r="H1" s="76" t="s">
        <v>24</v>
      </c>
      <c r="J1" s="62">
        <f>COUNTIF(C2:H12,"*Bench*")</f>
        <v>6</v>
      </c>
      <c r="K1" s="63" t="s">
        <v>9</v>
      </c>
    </row>
    <row r="2" spans="1:11" ht="50.1" customHeight="1" x14ac:dyDescent="0.2">
      <c r="A2" s="105">
        <v>11</v>
      </c>
      <c r="B2" s="106" t="s">
        <v>29</v>
      </c>
      <c r="C2" s="107" t="s">
        <v>8</v>
      </c>
      <c r="D2" s="97" t="s">
        <v>6</v>
      </c>
      <c r="E2" s="97" t="s">
        <v>5</v>
      </c>
      <c r="F2" s="97" t="s">
        <v>1</v>
      </c>
      <c r="G2" s="97" t="s">
        <v>19</v>
      </c>
      <c r="H2" s="78" t="s">
        <v>4</v>
      </c>
      <c r="J2" s="67">
        <f>COUNTIF(C2:H12,"Left Field")+COUNTIF(C2:H12,"Left Center")+COUNTIF(C2:H12,"Right Field")+COUNTIF(C2:H12,"Right Center")</f>
        <v>24</v>
      </c>
      <c r="K2" s="68" t="s">
        <v>17</v>
      </c>
    </row>
    <row r="3" spans="1:11" ht="50.1" customHeight="1" x14ac:dyDescent="0.2">
      <c r="A3" s="108">
        <v>4</v>
      </c>
      <c r="B3" s="109" t="s">
        <v>30</v>
      </c>
      <c r="C3" s="110" t="s">
        <v>2</v>
      </c>
      <c r="D3" s="77" t="s">
        <v>3</v>
      </c>
      <c r="E3" s="77" t="s">
        <v>6</v>
      </c>
      <c r="F3" s="77" t="s">
        <v>19</v>
      </c>
      <c r="G3" s="77" t="s">
        <v>3</v>
      </c>
      <c r="H3" s="78" t="s">
        <v>5</v>
      </c>
      <c r="J3" s="69">
        <f>COUNTIF(C2:H12,"Catcher")+COUNTIF(C2:H12,"Pitcher")+COUNTIF(C2:H12,"1st Base")+COUNTIF(C2:H12,"2nd Base")+COUNTIF(C2:H12,"Shortstop")+COUNTIF(C2:H12,"3rd Base")</f>
        <v>36</v>
      </c>
      <c r="K3" s="68" t="s">
        <v>16</v>
      </c>
    </row>
    <row r="4" spans="1:11" ht="50.1" customHeight="1" x14ac:dyDescent="0.2">
      <c r="A4" s="111">
        <v>3</v>
      </c>
      <c r="B4" s="112" t="s">
        <v>32</v>
      </c>
      <c r="C4" s="110" t="s">
        <v>1</v>
      </c>
      <c r="D4" s="77" t="s">
        <v>5</v>
      </c>
      <c r="E4" s="77" t="s">
        <v>2</v>
      </c>
      <c r="F4" s="77" t="s">
        <v>6</v>
      </c>
      <c r="G4" s="77" t="s">
        <v>2</v>
      </c>
      <c r="H4" s="78" t="s">
        <v>9</v>
      </c>
      <c r="J4" s="70">
        <f>COUNTIF(C2:H12,"*Catcher*")</f>
        <v>6</v>
      </c>
      <c r="K4" s="68" t="s">
        <v>0</v>
      </c>
    </row>
    <row r="5" spans="1:11" ht="50.1" customHeight="1" x14ac:dyDescent="0.2">
      <c r="A5" s="105">
        <v>7</v>
      </c>
      <c r="B5" s="106" t="s">
        <v>27</v>
      </c>
      <c r="C5" s="110" t="s">
        <v>19</v>
      </c>
      <c r="D5" s="77" t="s">
        <v>2</v>
      </c>
      <c r="E5" s="77" t="s">
        <v>3</v>
      </c>
      <c r="F5" s="77" t="s">
        <v>2</v>
      </c>
      <c r="G5" s="77" t="s">
        <v>1</v>
      </c>
      <c r="H5" s="78" t="s">
        <v>6</v>
      </c>
      <c r="J5" s="70">
        <f>COUNTIF(C2:H12,"*Pitcher*")</f>
        <v>6</v>
      </c>
      <c r="K5" s="68" t="s">
        <v>1</v>
      </c>
    </row>
    <row r="6" spans="1:11" ht="50.1" customHeight="1" x14ac:dyDescent="0.2">
      <c r="A6" s="108">
        <v>2</v>
      </c>
      <c r="B6" s="109" t="s">
        <v>33</v>
      </c>
      <c r="C6" s="110" t="s">
        <v>3</v>
      </c>
      <c r="D6" s="77" t="s">
        <v>19</v>
      </c>
      <c r="E6" s="77" t="s">
        <v>1</v>
      </c>
      <c r="F6" s="77" t="s">
        <v>5</v>
      </c>
      <c r="G6" s="77" t="s">
        <v>8</v>
      </c>
      <c r="H6" s="78" t="s">
        <v>0</v>
      </c>
      <c r="J6" s="70">
        <f>COUNTIF(C2:H12,"*1st Base*")</f>
        <v>6</v>
      </c>
      <c r="K6" s="68" t="s">
        <v>2</v>
      </c>
    </row>
    <row r="7" spans="1:11" ht="50.1" customHeight="1" x14ac:dyDescent="0.2">
      <c r="A7" s="105">
        <v>1</v>
      </c>
      <c r="B7" s="106" t="s">
        <v>36</v>
      </c>
      <c r="C7" s="110" t="s">
        <v>6</v>
      </c>
      <c r="D7" s="77" t="s">
        <v>4</v>
      </c>
      <c r="E7" s="77" t="s">
        <v>19</v>
      </c>
      <c r="F7" s="77" t="s">
        <v>3</v>
      </c>
      <c r="G7" s="77" t="s">
        <v>7</v>
      </c>
      <c r="H7" s="78" t="s">
        <v>1</v>
      </c>
      <c r="J7" s="70">
        <f>COUNTIF(C2:H12,"*Right Field*")</f>
        <v>6</v>
      </c>
      <c r="K7" s="68" t="s">
        <v>4</v>
      </c>
    </row>
    <row r="8" spans="1:11" ht="50.1" customHeight="1" x14ac:dyDescent="0.2">
      <c r="A8" s="105">
        <v>6</v>
      </c>
      <c r="B8" s="106" t="s">
        <v>38</v>
      </c>
      <c r="C8" s="110" t="s">
        <v>9</v>
      </c>
      <c r="D8" s="77" t="s">
        <v>1</v>
      </c>
      <c r="E8" s="77" t="s">
        <v>7</v>
      </c>
      <c r="F8" s="77" t="s">
        <v>9</v>
      </c>
      <c r="G8" s="77" t="s">
        <v>5</v>
      </c>
      <c r="H8" s="78" t="s">
        <v>2</v>
      </c>
      <c r="J8" s="70">
        <f>COUNTIF(C2:H12,"*Right Center*")</f>
        <v>6</v>
      </c>
      <c r="K8" s="68" t="s">
        <v>5</v>
      </c>
    </row>
    <row r="9" spans="1:11" ht="50.1" customHeight="1" x14ac:dyDescent="0.2">
      <c r="A9" s="105">
        <v>8</v>
      </c>
      <c r="B9" s="106" t="s">
        <v>35</v>
      </c>
      <c r="C9" s="110" t="s">
        <v>5</v>
      </c>
      <c r="D9" s="77" t="s">
        <v>9</v>
      </c>
      <c r="E9" s="77" t="s">
        <v>0</v>
      </c>
      <c r="F9" s="77" t="s">
        <v>4</v>
      </c>
      <c r="G9" s="77" t="s">
        <v>0</v>
      </c>
      <c r="H9" s="78" t="s">
        <v>19</v>
      </c>
      <c r="J9" s="70">
        <f>COUNTIF(C2:H12,"*2nd Base*")</f>
        <v>6</v>
      </c>
      <c r="K9" s="68" t="s">
        <v>3</v>
      </c>
    </row>
    <row r="10" spans="1:11" ht="50.1" customHeight="1" x14ac:dyDescent="0.2">
      <c r="A10" s="108">
        <v>5</v>
      </c>
      <c r="B10" s="106" t="s">
        <v>31</v>
      </c>
      <c r="C10" s="110" t="s">
        <v>0</v>
      </c>
      <c r="D10" s="77" t="s">
        <v>8</v>
      </c>
      <c r="E10" s="77" t="s">
        <v>9</v>
      </c>
      <c r="F10" s="77" t="s">
        <v>7</v>
      </c>
      <c r="G10" s="77" t="s">
        <v>6</v>
      </c>
      <c r="H10" s="78" t="s">
        <v>3</v>
      </c>
      <c r="J10" s="70">
        <f>COUNTIF(C2:H12,"*Shortstop*")</f>
        <v>6</v>
      </c>
      <c r="K10" s="68" t="s">
        <v>19</v>
      </c>
    </row>
    <row r="11" spans="1:11" ht="50.1" customHeight="1" x14ac:dyDescent="0.2">
      <c r="A11" s="105">
        <v>9</v>
      </c>
      <c r="B11" s="106" t="s">
        <v>34</v>
      </c>
      <c r="C11" s="110" t="s">
        <v>4</v>
      </c>
      <c r="D11" s="77" t="s">
        <v>0</v>
      </c>
      <c r="E11" s="77" t="s">
        <v>4</v>
      </c>
      <c r="F11" s="77" t="s">
        <v>8</v>
      </c>
      <c r="G11" s="77" t="s">
        <v>9</v>
      </c>
      <c r="H11" s="78" t="s">
        <v>7</v>
      </c>
      <c r="J11" s="70">
        <f>COUNTIF(C2:H12,"*Left Center*")</f>
        <v>6</v>
      </c>
      <c r="K11" s="68" t="s">
        <v>6</v>
      </c>
    </row>
    <row r="12" spans="1:11" ht="50.1" customHeight="1" thickBot="1" x14ac:dyDescent="0.25">
      <c r="A12" s="113">
        <v>12</v>
      </c>
      <c r="B12" s="114" t="s">
        <v>37</v>
      </c>
      <c r="C12" s="115" t="s">
        <v>7</v>
      </c>
      <c r="D12" s="99" t="s">
        <v>7</v>
      </c>
      <c r="E12" s="99" t="s">
        <v>8</v>
      </c>
      <c r="F12" s="99" t="s">
        <v>0</v>
      </c>
      <c r="G12" s="99" t="s">
        <v>4</v>
      </c>
      <c r="H12" s="94" t="s">
        <v>8</v>
      </c>
      <c r="J12" s="70">
        <f>COUNTIF(C2:H12,"*Left Field*")</f>
        <v>6</v>
      </c>
      <c r="K12" s="68" t="s">
        <v>7</v>
      </c>
    </row>
    <row r="13" spans="1:11" ht="50.1" customHeight="1" thickBot="1" x14ac:dyDescent="0.25">
      <c r="J13" s="73">
        <f>COUNTIF(C2:H12,"*3rd Base*")</f>
        <v>6</v>
      </c>
      <c r="K13" s="74" t="s">
        <v>8</v>
      </c>
    </row>
  </sheetData>
  <conditionalFormatting sqref="C8:H12">
    <cfRule type="cellIs" dxfId="395" priority="67" operator="equal">
      <formula>"Bench"</formula>
    </cfRule>
    <cfRule type="cellIs" dxfId="394" priority="68" operator="equal">
      <formula>"3rd Base"</formula>
    </cfRule>
    <cfRule type="cellIs" dxfId="393" priority="69" operator="equal">
      <formula>"Left Field"</formula>
    </cfRule>
    <cfRule type="cellIs" dxfId="392" priority="70" operator="equal">
      <formula>"Left Center"</formula>
    </cfRule>
    <cfRule type="cellIs" dxfId="391" priority="71" operator="equal">
      <formula>"Shortstop"</formula>
    </cfRule>
    <cfRule type="cellIs" dxfId="390" priority="72" operator="equal">
      <formula>"2nd Base"</formula>
    </cfRule>
    <cfRule type="cellIs" dxfId="389" priority="73" operator="equal">
      <formula>"Right Center"</formula>
    </cfRule>
    <cfRule type="cellIs" dxfId="388" priority="74" operator="equal">
      <formula>"Right Field"</formula>
    </cfRule>
    <cfRule type="cellIs" dxfId="387" priority="75" operator="equal">
      <formula>"1st Base"</formula>
    </cfRule>
    <cfRule type="cellIs" dxfId="386" priority="76" operator="equal">
      <formula>"Pitcher"</formula>
    </cfRule>
    <cfRule type="cellIs" dxfId="385" priority="77" operator="equal">
      <formula>"Catcher"</formula>
    </cfRule>
  </conditionalFormatting>
  <conditionalFormatting sqref="C6:E6 G6:H6">
    <cfRule type="cellIs" dxfId="384" priority="56" operator="equal">
      <formula>"Bench"</formula>
    </cfRule>
    <cfRule type="cellIs" dxfId="383" priority="57" operator="equal">
      <formula>"3rd Base"</formula>
    </cfRule>
    <cfRule type="cellIs" dxfId="382" priority="58" operator="equal">
      <formula>"Left Field"</formula>
    </cfRule>
    <cfRule type="cellIs" dxfId="381" priority="59" operator="equal">
      <formula>"Left Center"</formula>
    </cfRule>
    <cfRule type="cellIs" dxfId="380" priority="60" operator="equal">
      <formula>"Shortstop"</formula>
    </cfRule>
    <cfRule type="cellIs" dxfId="379" priority="61" operator="equal">
      <formula>"2nd Base"</formula>
    </cfRule>
    <cfRule type="cellIs" dxfId="378" priority="62" operator="equal">
      <formula>"Right Center"</formula>
    </cfRule>
    <cfRule type="cellIs" dxfId="377" priority="63" operator="equal">
      <formula>"Right Field"</formula>
    </cfRule>
    <cfRule type="cellIs" dxfId="376" priority="64" operator="equal">
      <formula>"1st Base"</formula>
    </cfRule>
    <cfRule type="cellIs" dxfId="375" priority="65" operator="equal">
      <formula>"Pitcher"</formula>
    </cfRule>
    <cfRule type="cellIs" dxfId="374" priority="66" operator="equal">
      <formula>"Catcher"</formula>
    </cfRule>
  </conditionalFormatting>
  <conditionalFormatting sqref="C7:E7 G7:H7">
    <cfRule type="cellIs" dxfId="373" priority="45" operator="equal">
      <formula>"Bench"</formula>
    </cfRule>
    <cfRule type="cellIs" dxfId="372" priority="46" operator="equal">
      <formula>"3rd Base"</formula>
    </cfRule>
    <cfRule type="cellIs" dxfId="371" priority="47" operator="equal">
      <formula>"Left Field"</formula>
    </cfRule>
    <cfRule type="cellIs" dxfId="370" priority="48" operator="equal">
      <formula>"Left Center"</formula>
    </cfRule>
    <cfRule type="cellIs" dxfId="369" priority="49" operator="equal">
      <formula>"Shortstop"</formula>
    </cfRule>
    <cfRule type="cellIs" dxfId="368" priority="50" operator="equal">
      <formula>"2nd Base"</formula>
    </cfRule>
    <cfRule type="cellIs" dxfId="367" priority="51" operator="equal">
      <formula>"Right Center"</formula>
    </cfRule>
    <cfRule type="cellIs" dxfId="366" priority="52" operator="equal">
      <formula>"Right Field"</formula>
    </cfRule>
    <cfRule type="cellIs" dxfId="365" priority="53" operator="equal">
      <formula>"1st Base"</formula>
    </cfRule>
    <cfRule type="cellIs" dxfId="364" priority="54" operator="equal">
      <formula>"Pitcher"</formula>
    </cfRule>
    <cfRule type="cellIs" dxfId="363" priority="55" operator="equal">
      <formula>"Catcher"</formula>
    </cfRule>
  </conditionalFormatting>
  <conditionalFormatting sqref="C2:G3 C4:F5 H4:H5">
    <cfRule type="cellIs" dxfId="362" priority="34" operator="equal">
      <formula>"Bench"</formula>
    </cfRule>
    <cfRule type="cellIs" dxfId="361" priority="35" operator="equal">
      <formula>"3rd Base"</formula>
    </cfRule>
    <cfRule type="cellIs" dxfId="360" priority="36" operator="equal">
      <formula>"Left Field"</formula>
    </cfRule>
    <cfRule type="cellIs" dxfId="359" priority="37" operator="equal">
      <formula>"Left Center"</formula>
    </cfRule>
    <cfRule type="cellIs" dxfId="358" priority="38" operator="equal">
      <formula>"Shortstop"</formula>
    </cfRule>
    <cfRule type="cellIs" dxfId="357" priority="39" operator="equal">
      <formula>"2nd Base"</formula>
    </cfRule>
    <cfRule type="cellIs" dxfId="356" priority="40" operator="equal">
      <formula>"Right Center"</formula>
    </cfRule>
    <cfRule type="cellIs" dxfId="355" priority="41" operator="equal">
      <formula>"Right Field"</formula>
    </cfRule>
    <cfRule type="cellIs" dxfId="354" priority="42" operator="equal">
      <formula>"1st Base"</formula>
    </cfRule>
    <cfRule type="cellIs" dxfId="353" priority="43" operator="equal">
      <formula>"Pitcher"</formula>
    </cfRule>
    <cfRule type="cellIs" dxfId="352" priority="44" operator="equal">
      <formula>"Catcher"</formula>
    </cfRule>
  </conditionalFormatting>
  <conditionalFormatting sqref="F6:F7">
    <cfRule type="cellIs" dxfId="351" priority="23" operator="equal">
      <formula>"Bench"</formula>
    </cfRule>
    <cfRule type="cellIs" dxfId="350" priority="24" operator="equal">
      <formula>"3rd Base"</formula>
    </cfRule>
    <cfRule type="cellIs" dxfId="349" priority="25" operator="equal">
      <formula>"Left Field"</formula>
    </cfRule>
    <cfRule type="cellIs" dxfId="348" priority="26" operator="equal">
      <formula>"Left Center"</formula>
    </cfRule>
    <cfRule type="cellIs" dxfId="347" priority="27" operator="equal">
      <formula>"Shortstop"</formula>
    </cfRule>
    <cfRule type="cellIs" dxfId="346" priority="28" operator="equal">
      <formula>"2nd Base"</formula>
    </cfRule>
    <cfRule type="cellIs" dxfId="345" priority="29" operator="equal">
      <formula>"Right Center"</formula>
    </cfRule>
    <cfRule type="cellIs" dxfId="344" priority="30" operator="equal">
      <formula>"Right Field"</formula>
    </cfRule>
    <cfRule type="cellIs" dxfId="343" priority="31" operator="equal">
      <formula>"1st Base"</formula>
    </cfRule>
    <cfRule type="cellIs" dxfId="342" priority="32" operator="equal">
      <formula>"Pitcher"</formula>
    </cfRule>
    <cfRule type="cellIs" dxfId="341" priority="33" operator="equal">
      <formula>"Catcher"</formula>
    </cfRule>
  </conditionalFormatting>
  <conditionalFormatting sqref="G4:G5">
    <cfRule type="cellIs" dxfId="340" priority="12" operator="equal">
      <formula>"Bench"</formula>
    </cfRule>
    <cfRule type="cellIs" dxfId="339" priority="13" operator="equal">
      <formula>"3rd Base"</formula>
    </cfRule>
    <cfRule type="cellIs" dxfId="338" priority="14" operator="equal">
      <formula>"Left Field"</formula>
    </cfRule>
    <cfRule type="cellIs" dxfId="337" priority="15" operator="equal">
      <formula>"Left Center"</formula>
    </cfRule>
    <cfRule type="cellIs" dxfId="336" priority="16" operator="equal">
      <formula>"Shortstop"</formula>
    </cfRule>
    <cfRule type="cellIs" dxfId="335" priority="17" operator="equal">
      <formula>"2nd Base"</formula>
    </cfRule>
    <cfRule type="cellIs" dxfId="334" priority="18" operator="equal">
      <formula>"Right Center"</formula>
    </cfRule>
    <cfRule type="cellIs" dxfId="333" priority="19" operator="equal">
      <formula>"Right Field"</formula>
    </cfRule>
    <cfRule type="cellIs" dxfId="332" priority="20" operator="equal">
      <formula>"1st Base"</formula>
    </cfRule>
    <cfRule type="cellIs" dxfId="331" priority="21" operator="equal">
      <formula>"Pitcher"</formula>
    </cfRule>
    <cfRule type="cellIs" dxfId="330" priority="22" operator="equal">
      <formula>"Catcher"</formula>
    </cfRule>
  </conditionalFormatting>
  <conditionalFormatting sqref="H2:H3">
    <cfRule type="cellIs" dxfId="329" priority="1" operator="equal">
      <formula>"Bench"</formula>
    </cfRule>
    <cfRule type="cellIs" dxfId="328" priority="2" operator="equal">
      <formula>"3rd Base"</formula>
    </cfRule>
    <cfRule type="cellIs" dxfId="327" priority="3" operator="equal">
      <formula>"Left Field"</formula>
    </cfRule>
    <cfRule type="cellIs" dxfId="326" priority="4" operator="equal">
      <formula>"Left Center"</formula>
    </cfRule>
    <cfRule type="cellIs" dxfId="325" priority="5" operator="equal">
      <formula>"Shortstop"</formula>
    </cfRule>
    <cfRule type="cellIs" dxfId="324" priority="6" operator="equal">
      <formula>"2nd Base"</formula>
    </cfRule>
    <cfRule type="cellIs" dxfId="323" priority="7" operator="equal">
      <formula>"Right Center"</formula>
    </cfRule>
    <cfRule type="cellIs" dxfId="322" priority="8" operator="equal">
      <formula>"Right Field"</formula>
    </cfRule>
    <cfRule type="cellIs" dxfId="321" priority="9" operator="equal">
      <formula>"1st Base"</formula>
    </cfRule>
    <cfRule type="cellIs" dxfId="320" priority="10" operator="equal">
      <formula>"Pitcher"</formula>
    </cfRule>
    <cfRule type="cellIs" dxfId="319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05/20/2017 - Game 7
Team Black and Gold vs. Team Navy Bulldogs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H8" sqref="H8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7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8" t="s">
        <v>3</v>
      </c>
      <c r="D2" s="66" t="s">
        <v>0</v>
      </c>
      <c r="E2" s="66" t="s">
        <v>6</v>
      </c>
      <c r="F2" s="66" t="s">
        <v>19</v>
      </c>
      <c r="G2" s="66" t="s">
        <v>1</v>
      </c>
      <c r="H2" s="78" t="s">
        <v>9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1</v>
      </c>
      <c r="B3" s="90" t="s">
        <v>36</v>
      </c>
      <c r="C3" s="88" t="s">
        <v>6</v>
      </c>
      <c r="D3" s="66" t="s">
        <v>9</v>
      </c>
      <c r="E3" s="66" t="s">
        <v>1</v>
      </c>
      <c r="F3" s="66" t="s">
        <v>3</v>
      </c>
      <c r="G3" s="66" t="s">
        <v>0</v>
      </c>
      <c r="H3" s="78" t="s">
        <v>2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7" t="s">
        <v>1</v>
      </c>
      <c r="D4" s="82" t="s">
        <v>2</v>
      </c>
      <c r="E4" s="82" t="s">
        <v>9</v>
      </c>
      <c r="F4" s="82" t="s">
        <v>5</v>
      </c>
      <c r="G4" s="82" t="s">
        <v>19</v>
      </c>
      <c r="H4" s="78" t="s">
        <v>6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1</v>
      </c>
      <c r="E5" s="66" t="s">
        <v>5</v>
      </c>
      <c r="F5" s="66" t="s">
        <v>9</v>
      </c>
      <c r="G5" s="66" t="s">
        <v>2</v>
      </c>
      <c r="H5" s="78" t="s">
        <v>0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8</v>
      </c>
      <c r="D6" s="66" t="s">
        <v>19</v>
      </c>
      <c r="E6" s="66" t="s">
        <v>2</v>
      </c>
      <c r="F6" s="66" t="s">
        <v>1</v>
      </c>
      <c r="G6" s="66" t="s">
        <v>9</v>
      </c>
      <c r="H6" s="78" t="s">
        <v>5</v>
      </c>
      <c r="J6" s="70">
        <f>COUNTIF(C2:H13,"*1st Base*")</f>
        <v>6</v>
      </c>
      <c r="K6" s="68" t="s">
        <v>2</v>
      </c>
    </row>
    <row r="7" spans="1:11" ht="50.1" customHeight="1" x14ac:dyDescent="0.2">
      <c r="A7" s="71">
        <v>4</v>
      </c>
      <c r="B7" s="91" t="s">
        <v>30</v>
      </c>
      <c r="C7" s="88" t="s">
        <v>2</v>
      </c>
      <c r="D7" s="66" t="s">
        <v>5</v>
      </c>
      <c r="E7" s="66" t="s">
        <v>3</v>
      </c>
      <c r="F7" s="66" t="s">
        <v>6</v>
      </c>
      <c r="G7" s="66" t="s">
        <v>3</v>
      </c>
      <c r="H7" s="78" t="s">
        <v>9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0</v>
      </c>
      <c r="D8" s="66" t="s">
        <v>6</v>
      </c>
      <c r="E8" s="66" t="s">
        <v>4</v>
      </c>
      <c r="F8" s="66" t="s">
        <v>2</v>
      </c>
      <c r="G8" s="66" t="s">
        <v>9</v>
      </c>
      <c r="H8" s="78" t="s">
        <v>3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7</v>
      </c>
      <c r="D9" s="66" t="s">
        <v>3</v>
      </c>
      <c r="E9" s="66" t="s">
        <v>9</v>
      </c>
      <c r="F9" s="66" t="s">
        <v>0</v>
      </c>
      <c r="G9" s="66" t="s">
        <v>5</v>
      </c>
      <c r="H9" s="78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4</v>
      </c>
      <c r="D10" s="66" t="s">
        <v>7</v>
      </c>
      <c r="E10" s="66" t="s">
        <v>8</v>
      </c>
      <c r="F10" s="66" t="s">
        <v>9</v>
      </c>
      <c r="G10" s="66" t="s">
        <v>6</v>
      </c>
      <c r="H10" s="78" t="s">
        <v>8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5</v>
      </c>
      <c r="D11" s="66" t="s">
        <v>9</v>
      </c>
      <c r="E11" s="66" t="s">
        <v>19</v>
      </c>
      <c r="F11" s="66" t="s">
        <v>8</v>
      </c>
      <c r="G11" s="66" t="s">
        <v>7</v>
      </c>
      <c r="H11" s="78" t="s">
        <v>1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7</v>
      </c>
      <c r="F12" s="66" t="s">
        <v>4</v>
      </c>
      <c r="G12" s="66" t="s">
        <v>8</v>
      </c>
      <c r="H12" s="78" t="s">
        <v>7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88" t="s">
        <v>9</v>
      </c>
      <c r="D13" s="80" t="s">
        <v>4</v>
      </c>
      <c r="E13" s="80" t="s">
        <v>0</v>
      </c>
      <c r="F13" s="80" t="s">
        <v>7</v>
      </c>
      <c r="G13" s="80" t="s">
        <v>4</v>
      </c>
      <c r="H13" s="94" t="s">
        <v>19</v>
      </c>
      <c r="J13" s="73">
        <f>COUNTIF(C2:H13,"*3rd Base*")</f>
        <v>6</v>
      </c>
      <c r="K13" s="74" t="s">
        <v>8</v>
      </c>
    </row>
  </sheetData>
  <conditionalFormatting sqref="C7:H7 F2 C9:H13 C3:H5 C8:F8 C6:F6 H8 H6">
    <cfRule type="cellIs" dxfId="318" priority="34" operator="equal">
      <formula>"Bench"</formula>
    </cfRule>
    <cfRule type="cellIs" dxfId="317" priority="35" operator="equal">
      <formula>"3rd Base"</formula>
    </cfRule>
    <cfRule type="cellIs" dxfId="316" priority="36" operator="equal">
      <formula>"Left Field"</formula>
    </cfRule>
    <cfRule type="cellIs" dxfId="315" priority="37" operator="equal">
      <formula>"Left Center"</formula>
    </cfRule>
    <cfRule type="cellIs" dxfId="314" priority="38" operator="equal">
      <formula>"Shortstop"</formula>
    </cfRule>
    <cfRule type="cellIs" dxfId="313" priority="39" operator="equal">
      <formula>"2nd Base"</formula>
    </cfRule>
    <cfRule type="cellIs" dxfId="312" priority="40" operator="equal">
      <formula>"Right Center"</formula>
    </cfRule>
    <cfRule type="cellIs" dxfId="311" priority="41" operator="equal">
      <formula>"Right Field"</formula>
    </cfRule>
    <cfRule type="cellIs" dxfId="310" priority="42" operator="equal">
      <formula>"1st Base"</formula>
    </cfRule>
    <cfRule type="cellIs" dxfId="309" priority="43" operator="equal">
      <formula>"Pitcher"</formula>
    </cfRule>
    <cfRule type="cellIs" dxfId="308" priority="44" operator="equal">
      <formula>"Catcher"</formula>
    </cfRule>
  </conditionalFormatting>
  <conditionalFormatting sqref="C2:E2 G2:H2">
    <cfRule type="cellIs" dxfId="307" priority="23" operator="equal">
      <formula>"Bench"</formula>
    </cfRule>
    <cfRule type="cellIs" dxfId="306" priority="24" operator="equal">
      <formula>"3rd Base"</formula>
    </cfRule>
    <cfRule type="cellIs" dxfId="305" priority="25" operator="equal">
      <formula>"Left Field"</formula>
    </cfRule>
    <cfRule type="cellIs" dxfId="304" priority="26" operator="equal">
      <formula>"Left Center"</formula>
    </cfRule>
    <cfRule type="cellIs" dxfId="303" priority="27" operator="equal">
      <formula>"Shortstop"</formula>
    </cfRule>
    <cfRule type="cellIs" dxfId="302" priority="28" operator="equal">
      <formula>"2nd Base"</formula>
    </cfRule>
    <cfRule type="cellIs" dxfId="301" priority="29" operator="equal">
      <formula>"Right Center"</formula>
    </cfRule>
    <cfRule type="cellIs" dxfId="300" priority="30" operator="equal">
      <formula>"Right Field"</formula>
    </cfRule>
    <cfRule type="cellIs" dxfId="299" priority="31" operator="equal">
      <formula>"1st Base"</formula>
    </cfRule>
    <cfRule type="cellIs" dxfId="298" priority="32" operator="equal">
      <formula>"Pitcher"</formula>
    </cfRule>
    <cfRule type="cellIs" dxfId="297" priority="33" operator="equal">
      <formula>"Catcher"</formula>
    </cfRule>
  </conditionalFormatting>
  <conditionalFormatting sqref="G6">
    <cfRule type="cellIs" dxfId="296" priority="12" operator="equal">
      <formula>"Bench"</formula>
    </cfRule>
    <cfRule type="cellIs" dxfId="295" priority="13" operator="equal">
      <formula>"3rd Base"</formula>
    </cfRule>
    <cfRule type="cellIs" dxfId="294" priority="14" operator="equal">
      <formula>"Left Field"</formula>
    </cfRule>
    <cfRule type="cellIs" dxfId="293" priority="15" operator="equal">
      <formula>"Left Center"</formula>
    </cfRule>
    <cfRule type="cellIs" dxfId="292" priority="16" operator="equal">
      <formula>"Shortstop"</formula>
    </cfRule>
    <cfRule type="cellIs" dxfId="291" priority="17" operator="equal">
      <formula>"2nd Base"</formula>
    </cfRule>
    <cfRule type="cellIs" dxfId="290" priority="18" operator="equal">
      <formula>"Right Center"</formula>
    </cfRule>
    <cfRule type="cellIs" dxfId="289" priority="19" operator="equal">
      <formula>"Right Field"</formula>
    </cfRule>
    <cfRule type="cellIs" dxfId="288" priority="20" operator="equal">
      <formula>"1st Base"</formula>
    </cfRule>
    <cfRule type="cellIs" dxfId="287" priority="21" operator="equal">
      <formula>"Pitcher"</formula>
    </cfRule>
    <cfRule type="cellIs" dxfId="286" priority="22" operator="equal">
      <formula>"Catcher"</formula>
    </cfRule>
  </conditionalFormatting>
  <conditionalFormatting sqref="G8">
    <cfRule type="cellIs" dxfId="285" priority="1" operator="equal">
      <formula>"Bench"</formula>
    </cfRule>
    <cfRule type="cellIs" dxfId="284" priority="2" operator="equal">
      <formula>"3rd Base"</formula>
    </cfRule>
    <cfRule type="cellIs" dxfId="283" priority="3" operator="equal">
      <formula>"Left Field"</formula>
    </cfRule>
    <cfRule type="cellIs" dxfId="282" priority="4" operator="equal">
      <formula>"Left Center"</formula>
    </cfRule>
    <cfRule type="cellIs" dxfId="281" priority="5" operator="equal">
      <formula>"Shortstop"</formula>
    </cfRule>
    <cfRule type="cellIs" dxfId="280" priority="6" operator="equal">
      <formula>"2nd Base"</formula>
    </cfRule>
    <cfRule type="cellIs" dxfId="279" priority="7" operator="equal">
      <formula>"Right Center"</formula>
    </cfRule>
    <cfRule type="cellIs" dxfId="278" priority="8" operator="equal">
      <formula>"Right Field"</formula>
    </cfRule>
    <cfRule type="cellIs" dxfId="277" priority="9" operator="equal">
      <formula>"1st Base"</formula>
    </cfRule>
    <cfRule type="cellIs" dxfId="276" priority="10" operator="equal">
      <formula>"Pitcher"</formula>
    </cfRule>
    <cfRule type="cellIs" dxfId="275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05/23/2017 - Game 8
Team Navy Bulldogs vs. Team Red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C2" sqref="C2:H13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100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8" t="s">
        <v>1</v>
      </c>
      <c r="D2" s="66" t="s">
        <v>6</v>
      </c>
      <c r="E2" s="66" t="s">
        <v>6</v>
      </c>
      <c r="F2" s="66" t="s">
        <v>3</v>
      </c>
      <c r="G2" s="66" t="s">
        <v>2</v>
      </c>
      <c r="H2" s="101" t="s">
        <v>9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1</v>
      </c>
      <c r="B3" s="90" t="s">
        <v>36</v>
      </c>
      <c r="C3" s="88" t="s">
        <v>6</v>
      </c>
      <c r="D3" s="66" t="s">
        <v>9</v>
      </c>
      <c r="E3" s="66" t="s">
        <v>1</v>
      </c>
      <c r="F3" s="66" t="s">
        <v>19</v>
      </c>
      <c r="G3" s="66" t="s">
        <v>3</v>
      </c>
      <c r="H3" s="101" t="s">
        <v>2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7" t="s">
        <v>3</v>
      </c>
      <c r="D4" s="82" t="s">
        <v>1</v>
      </c>
      <c r="E4" s="82" t="s">
        <v>9</v>
      </c>
      <c r="F4" s="82" t="s">
        <v>5</v>
      </c>
      <c r="G4" s="82" t="s">
        <v>19</v>
      </c>
      <c r="H4" s="101" t="s">
        <v>6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2</v>
      </c>
      <c r="E5" s="66" t="s">
        <v>5</v>
      </c>
      <c r="F5" s="66" t="s">
        <v>9</v>
      </c>
      <c r="G5" s="66" t="s">
        <v>1</v>
      </c>
      <c r="H5" s="101" t="s">
        <v>0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8</v>
      </c>
      <c r="D6" s="66" t="s">
        <v>19</v>
      </c>
      <c r="E6" s="66" t="s">
        <v>2</v>
      </c>
      <c r="F6" s="66" t="s">
        <v>1</v>
      </c>
      <c r="G6" s="66" t="s">
        <v>9</v>
      </c>
      <c r="H6" s="101" t="s">
        <v>5</v>
      </c>
      <c r="J6" s="70">
        <f>COUNTIF(C2:H13,"*1st Base*")</f>
        <v>6</v>
      </c>
      <c r="K6" s="68" t="s">
        <v>2</v>
      </c>
    </row>
    <row r="7" spans="1:11" ht="50.1" customHeight="1" x14ac:dyDescent="0.2">
      <c r="A7" s="71">
        <v>4</v>
      </c>
      <c r="B7" s="91" t="s">
        <v>30</v>
      </c>
      <c r="C7" s="88" t="s">
        <v>2</v>
      </c>
      <c r="D7" s="66" t="s">
        <v>5</v>
      </c>
      <c r="E7" s="66" t="s">
        <v>3</v>
      </c>
      <c r="F7" s="66" t="s">
        <v>6</v>
      </c>
      <c r="G7" s="66" t="s">
        <v>0</v>
      </c>
      <c r="H7" s="101" t="s">
        <v>9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0</v>
      </c>
      <c r="D8" s="66" t="s">
        <v>0</v>
      </c>
      <c r="E8" s="66" t="s">
        <v>4</v>
      </c>
      <c r="F8" s="66" t="s">
        <v>2</v>
      </c>
      <c r="G8" s="66" t="s">
        <v>9</v>
      </c>
      <c r="H8" s="101" t="s">
        <v>1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7</v>
      </c>
      <c r="D9" s="66" t="s">
        <v>3</v>
      </c>
      <c r="E9" s="66" t="s">
        <v>9</v>
      </c>
      <c r="F9" s="66" t="s">
        <v>0</v>
      </c>
      <c r="G9" s="66" t="s">
        <v>5</v>
      </c>
      <c r="H9" s="101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4</v>
      </c>
      <c r="D10" s="66" t="s">
        <v>7</v>
      </c>
      <c r="E10" s="66" t="s">
        <v>0</v>
      </c>
      <c r="F10" s="66" t="s">
        <v>9</v>
      </c>
      <c r="G10" s="66" t="s">
        <v>6</v>
      </c>
      <c r="H10" s="101" t="s">
        <v>8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5</v>
      </c>
      <c r="D11" s="66" t="s">
        <v>9</v>
      </c>
      <c r="E11" s="66" t="s">
        <v>19</v>
      </c>
      <c r="F11" s="66" t="s">
        <v>8</v>
      </c>
      <c r="G11" s="66" t="s">
        <v>7</v>
      </c>
      <c r="H11" s="101" t="s">
        <v>3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7</v>
      </c>
      <c r="F12" s="66" t="s">
        <v>4</v>
      </c>
      <c r="G12" s="66" t="s">
        <v>8</v>
      </c>
      <c r="H12" s="101" t="s">
        <v>7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93" t="s">
        <v>9</v>
      </c>
      <c r="D13" s="80" t="s">
        <v>4</v>
      </c>
      <c r="E13" s="80" t="s">
        <v>8</v>
      </c>
      <c r="F13" s="80" t="s">
        <v>7</v>
      </c>
      <c r="G13" s="80" t="s">
        <v>4</v>
      </c>
      <c r="H13" s="102" t="s">
        <v>19</v>
      </c>
      <c r="J13" s="73">
        <f>COUNTIF(C2:H13,"*3rd Base*")</f>
        <v>6</v>
      </c>
      <c r="K13" s="74" t="s">
        <v>8</v>
      </c>
    </row>
  </sheetData>
  <conditionalFormatting sqref="C7:H7 F2 C9:H13 C3:H5 C8:F8 C6:F6 H8 H6">
    <cfRule type="cellIs" dxfId="274" priority="34" operator="equal">
      <formula>"Bench"</formula>
    </cfRule>
    <cfRule type="cellIs" dxfId="273" priority="35" operator="equal">
      <formula>"3rd Base"</formula>
    </cfRule>
    <cfRule type="cellIs" dxfId="272" priority="36" operator="equal">
      <formula>"Left Field"</formula>
    </cfRule>
    <cfRule type="cellIs" dxfId="271" priority="37" operator="equal">
      <formula>"Left Center"</formula>
    </cfRule>
    <cfRule type="cellIs" dxfId="270" priority="38" operator="equal">
      <formula>"Shortstop"</formula>
    </cfRule>
    <cfRule type="cellIs" dxfId="269" priority="39" operator="equal">
      <formula>"2nd Base"</formula>
    </cfRule>
    <cfRule type="cellIs" dxfId="268" priority="40" operator="equal">
      <formula>"Right Center"</formula>
    </cfRule>
    <cfRule type="cellIs" dxfId="267" priority="41" operator="equal">
      <formula>"Right Field"</formula>
    </cfRule>
    <cfRule type="cellIs" dxfId="266" priority="42" operator="equal">
      <formula>"1st Base"</formula>
    </cfRule>
    <cfRule type="cellIs" dxfId="265" priority="43" operator="equal">
      <formula>"Pitcher"</formula>
    </cfRule>
    <cfRule type="cellIs" dxfId="264" priority="44" operator="equal">
      <formula>"Catcher"</formula>
    </cfRule>
  </conditionalFormatting>
  <conditionalFormatting sqref="C2:E2 G2:H2">
    <cfRule type="cellIs" dxfId="263" priority="23" operator="equal">
      <formula>"Bench"</formula>
    </cfRule>
    <cfRule type="cellIs" dxfId="262" priority="24" operator="equal">
      <formula>"3rd Base"</formula>
    </cfRule>
    <cfRule type="cellIs" dxfId="261" priority="25" operator="equal">
      <formula>"Left Field"</formula>
    </cfRule>
    <cfRule type="cellIs" dxfId="260" priority="26" operator="equal">
      <formula>"Left Center"</formula>
    </cfRule>
    <cfRule type="cellIs" dxfId="259" priority="27" operator="equal">
      <formula>"Shortstop"</formula>
    </cfRule>
    <cfRule type="cellIs" dxfId="258" priority="28" operator="equal">
      <formula>"2nd Base"</formula>
    </cfRule>
    <cfRule type="cellIs" dxfId="257" priority="29" operator="equal">
      <formula>"Right Center"</formula>
    </cfRule>
    <cfRule type="cellIs" dxfId="256" priority="30" operator="equal">
      <formula>"Right Field"</formula>
    </cfRule>
    <cfRule type="cellIs" dxfId="255" priority="31" operator="equal">
      <formula>"1st Base"</formula>
    </cfRule>
    <cfRule type="cellIs" dxfId="254" priority="32" operator="equal">
      <formula>"Pitcher"</formula>
    </cfRule>
    <cfRule type="cellIs" dxfId="253" priority="33" operator="equal">
      <formula>"Catcher"</formula>
    </cfRule>
  </conditionalFormatting>
  <conditionalFormatting sqref="G6">
    <cfRule type="cellIs" dxfId="252" priority="12" operator="equal">
      <formula>"Bench"</formula>
    </cfRule>
    <cfRule type="cellIs" dxfId="251" priority="13" operator="equal">
      <formula>"3rd Base"</formula>
    </cfRule>
    <cfRule type="cellIs" dxfId="250" priority="14" operator="equal">
      <formula>"Left Field"</formula>
    </cfRule>
    <cfRule type="cellIs" dxfId="249" priority="15" operator="equal">
      <formula>"Left Center"</formula>
    </cfRule>
    <cfRule type="cellIs" dxfId="248" priority="16" operator="equal">
      <formula>"Shortstop"</formula>
    </cfRule>
    <cfRule type="cellIs" dxfId="247" priority="17" operator="equal">
      <formula>"2nd Base"</formula>
    </cfRule>
    <cfRule type="cellIs" dxfId="246" priority="18" operator="equal">
      <formula>"Right Center"</formula>
    </cfRule>
    <cfRule type="cellIs" dxfId="245" priority="19" operator="equal">
      <formula>"Right Field"</formula>
    </cfRule>
    <cfRule type="cellIs" dxfId="244" priority="20" operator="equal">
      <formula>"1st Base"</formula>
    </cfRule>
    <cfRule type="cellIs" dxfId="243" priority="21" operator="equal">
      <formula>"Pitcher"</formula>
    </cfRule>
    <cfRule type="cellIs" dxfId="242" priority="22" operator="equal">
      <formula>"Catcher"</formula>
    </cfRule>
  </conditionalFormatting>
  <conditionalFormatting sqref="G8">
    <cfRule type="cellIs" dxfId="241" priority="1" operator="equal">
      <formula>"Bench"</formula>
    </cfRule>
    <cfRule type="cellIs" dxfId="240" priority="2" operator="equal">
      <formula>"3rd Base"</formula>
    </cfRule>
    <cfRule type="cellIs" dxfId="239" priority="3" operator="equal">
      <formula>"Left Field"</formula>
    </cfRule>
    <cfRule type="cellIs" dxfId="238" priority="4" operator="equal">
      <formula>"Left Center"</formula>
    </cfRule>
    <cfRule type="cellIs" dxfId="237" priority="5" operator="equal">
      <formula>"Shortstop"</formula>
    </cfRule>
    <cfRule type="cellIs" dxfId="236" priority="6" operator="equal">
      <formula>"2nd Base"</formula>
    </cfRule>
    <cfRule type="cellIs" dxfId="235" priority="7" operator="equal">
      <formula>"Right Center"</formula>
    </cfRule>
    <cfRule type="cellIs" dxfId="234" priority="8" operator="equal">
      <formula>"Right Field"</formula>
    </cfRule>
    <cfRule type="cellIs" dxfId="233" priority="9" operator="equal">
      <formula>"1st Base"</formula>
    </cfRule>
    <cfRule type="cellIs" dxfId="232" priority="10" operator="equal">
      <formula>"Pitcher"</formula>
    </cfRule>
    <cfRule type="cellIs" dxfId="231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05/25/2017 - Game 9
Team Navy Bulldogs vs. Team Black and Gold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L13" sqref="L13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85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81">
        <v>11</v>
      </c>
      <c r="B2" s="89" t="s">
        <v>29</v>
      </c>
      <c r="C2" s="87" t="s">
        <v>1</v>
      </c>
      <c r="D2" s="82" t="s">
        <v>6</v>
      </c>
      <c r="E2" s="82" t="s">
        <v>6</v>
      </c>
      <c r="F2" s="82" t="s">
        <v>3</v>
      </c>
      <c r="G2" s="82" t="s">
        <v>2</v>
      </c>
      <c r="H2" s="119" t="s">
        <v>9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1</v>
      </c>
      <c r="B3" s="90" t="s">
        <v>36</v>
      </c>
      <c r="C3" s="88" t="s">
        <v>6</v>
      </c>
      <c r="D3" s="66" t="s">
        <v>9</v>
      </c>
      <c r="E3" s="66" t="s">
        <v>1</v>
      </c>
      <c r="F3" s="66" t="s">
        <v>19</v>
      </c>
      <c r="G3" s="66" t="s">
        <v>3</v>
      </c>
      <c r="H3" s="101" t="s">
        <v>2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7" t="s">
        <v>3</v>
      </c>
      <c r="D4" s="82" t="s">
        <v>1</v>
      </c>
      <c r="E4" s="82" t="s">
        <v>9</v>
      </c>
      <c r="F4" s="82" t="s">
        <v>5</v>
      </c>
      <c r="G4" s="82" t="s">
        <v>0</v>
      </c>
      <c r="H4" s="101" t="s">
        <v>6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2</v>
      </c>
      <c r="E5" s="66" t="s">
        <v>5</v>
      </c>
      <c r="F5" s="66" t="s">
        <v>9</v>
      </c>
      <c r="G5" s="66" t="s">
        <v>1</v>
      </c>
      <c r="H5" s="101" t="s">
        <v>3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8</v>
      </c>
      <c r="D6" s="66" t="s">
        <v>19</v>
      </c>
      <c r="E6" s="66" t="s">
        <v>2</v>
      </c>
      <c r="F6" s="66" t="s">
        <v>1</v>
      </c>
      <c r="G6" s="66" t="s">
        <v>9</v>
      </c>
      <c r="H6" s="101" t="s">
        <v>5</v>
      </c>
      <c r="J6" s="70">
        <f>COUNTIF(C2:H13,"*1st Base*")</f>
        <v>6</v>
      </c>
      <c r="K6" s="68" t="s">
        <v>2</v>
      </c>
    </row>
    <row r="7" spans="1:11" ht="50.1" customHeight="1" x14ac:dyDescent="0.2">
      <c r="A7" s="71">
        <v>4</v>
      </c>
      <c r="B7" s="91" t="s">
        <v>30</v>
      </c>
      <c r="C7" s="88" t="s">
        <v>2</v>
      </c>
      <c r="D7" s="66" t="s">
        <v>5</v>
      </c>
      <c r="E7" s="66" t="s">
        <v>3</v>
      </c>
      <c r="F7" s="66" t="s">
        <v>6</v>
      </c>
      <c r="G7" s="66" t="s">
        <v>19</v>
      </c>
      <c r="H7" s="101" t="s">
        <v>9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0</v>
      </c>
      <c r="D8" s="66" t="s">
        <v>0</v>
      </c>
      <c r="E8" s="66" t="s">
        <v>4</v>
      </c>
      <c r="F8" s="66" t="s">
        <v>2</v>
      </c>
      <c r="G8" s="66" t="s">
        <v>9</v>
      </c>
      <c r="H8" s="101" t="s">
        <v>1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7</v>
      </c>
      <c r="D9" s="66" t="s">
        <v>3</v>
      </c>
      <c r="E9" s="66" t="s">
        <v>9</v>
      </c>
      <c r="F9" s="66" t="s">
        <v>0</v>
      </c>
      <c r="G9" s="66" t="s">
        <v>5</v>
      </c>
      <c r="H9" s="101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4</v>
      </c>
      <c r="D10" s="66" t="s">
        <v>7</v>
      </c>
      <c r="E10" s="66" t="s">
        <v>0</v>
      </c>
      <c r="F10" s="66" t="s">
        <v>9</v>
      </c>
      <c r="G10" s="66" t="s">
        <v>6</v>
      </c>
      <c r="H10" s="101" t="s">
        <v>8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5</v>
      </c>
      <c r="D11" s="66" t="s">
        <v>9</v>
      </c>
      <c r="E11" s="66" t="s">
        <v>19</v>
      </c>
      <c r="F11" s="66" t="s">
        <v>8</v>
      </c>
      <c r="G11" s="66" t="s">
        <v>4</v>
      </c>
      <c r="H11" s="101" t="s">
        <v>0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7</v>
      </c>
      <c r="F12" s="66" t="s">
        <v>4</v>
      </c>
      <c r="G12" s="66" t="s">
        <v>8</v>
      </c>
      <c r="H12" s="101" t="s">
        <v>7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93" t="s">
        <v>9</v>
      </c>
      <c r="D13" s="80" t="s">
        <v>4</v>
      </c>
      <c r="E13" s="80" t="s">
        <v>8</v>
      </c>
      <c r="F13" s="80" t="s">
        <v>7</v>
      </c>
      <c r="G13" s="80" t="s">
        <v>7</v>
      </c>
      <c r="H13" s="102" t="s">
        <v>19</v>
      </c>
      <c r="J13" s="73">
        <f>COUNTIF(C2:H13,"*3rd Base*")</f>
        <v>6</v>
      </c>
      <c r="K13" s="74" t="s">
        <v>8</v>
      </c>
    </row>
  </sheetData>
  <conditionalFormatting sqref="C7:H7 F2 C9:H13 C3:H5 C8:F8 C6:F6 H8 H6">
    <cfRule type="cellIs" dxfId="230" priority="34" operator="equal">
      <formula>"Bench"</formula>
    </cfRule>
    <cfRule type="cellIs" dxfId="229" priority="35" operator="equal">
      <formula>"3rd Base"</formula>
    </cfRule>
    <cfRule type="cellIs" dxfId="228" priority="36" operator="equal">
      <formula>"Left Field"</formula>
    </cfRule>
    <cfRule type="cellIs" dxfId="227" priority="37" operator="equal">
      <formula>"Left Center"</formula>
    </cfRule>
    <cfRule type="cellIs" dxfId="226" priority="38" operator="equal">
      <formula>"Shortstop"</formula>
    </cfRule>
    <cfRule type="cellIs" dxfId="225" priority="39" operator="equal">
      <formula>"2nd Base"</formula>
    </cfRule>
    <cfRule type="cellIs" dxfId="224" priority="40" operator="equal">
      <formula>"Right Center"</formula>
    </cfRule>
    <cfRule type="cellIs" dxfId="223" priority="41" operator="equal">
      <formula>"Right Field"</formula>
    </cfRule>
    <cfRule type="cellIs" dxfId="222" priority="42" operator="equal">
      <formula>"1st Base"</formula>
    </cfRule>
    <cfRule type="cellIs" dxfId="221" priority="43" operator="equal">
      <formula>"Pitcher"</formula>
    </cfRule>
    <cfRule type="cellIs" dxfId="220" priority="44" operator="equal">
      <formula>"Catcher"</formula>
    </cfRule>
  </conditionalFormatting>
  <conditionalFormatting sqref="C2:E2 G2:H2">
    <cfRule type="cellIs" dxfId="219" priority="23" operator="equal">
      <formula>"Bench"</formula>
    </cfRule>
    <cfRule type="cellIs" dxfId="218" priority="24" operator="equal">
      <formula>"3rd Base"</formula>
    </cfRule>
    <cfRule type="cellIs" dxfId="217" priority="25" operator="equal">
      <formula>"Left Field"</formula>
    </cfRule>
    <cfRule type="cellIs" dxfId="216" priority="26" operator="equal">
      <formula>"Left Center"</formula>
    </cfRule>
    <cfRule type="cellIs" dxfId="215" priority="27" operator="equal">
      <formula>"Shortstop"</formula>
    </cfRule>
    <cfRule type="cellIs" dxfId="214" priority="28" operator="equal">
      <formula>"2nd Base"</formula>
    </cfRule>
    <cfRule type="cellIs" dxfId="213" priority="29" operator="equal">
      <formula>"Right Center"</formula>
    </cfRule>
    <cfRule type="cellIs" dxfId="212" priority="30" operator="equal">
      <formula>"Right Field"</formula>
    </cfRule>
    <cfRule type="cellIs" dxfId="211" priority="31" operator="equal">
      <formula>"1st Base"</formula>
    </cfRule>
    <cfRule type="cellIs" dxfId="210" priority="32" operator="equal">
      <formula>"Pitcher"</formula>
    </cfRule>
    <cfRule type="cellIs" dxfId="209" priority="33" operator="equal">
      <formula>"Catcher"</formula>
    </cfRule>
  </conditionalFormatting>
  <conditionalFormatting sqref="G6">
    <cfRule type="cellIs" dxfId="208" priority="12" operator="equal">
      <formula>"Bench"</formula>
    </cfRule>
    <cfRule type="cellIs" dxfId="207" priority="13" operator="equal">
      <formula>"3rd Base"</formula>
    </cfRule>
    <cfRule type="cellIs" dxfId="206" priority="14" operator="equal">
      <formula>"Left Field"</formula>
    </cfRule>
    <cfRule type="cellIs" dxfId="205" priority="15" operator="equal">
      <formula>"Left Center"</formula>
    </cfRule>
    <cfRule type="cellIs" dxfId="204" priority="16" operator="equal">
      <formula>"Shortstop"</formula>
    </cfRule>
    <cfRule type="cellIs" dxfId="203" priority="17" operator="equal">
      <formula>"2nd Base"</formula>
    </cfRule>
    <cfRule type="cellIs" dxfId="202" priority="18" operator="equal">
      <formula>"Right Center"</formula>
    </cfRule>
    <cfRule type="cellIs" dxfId="201" priority="19" operator="equal">
      <formula>"Right Field"</formula>
    </cfRule>
    <cfRule type="cellIs" dxfId="200" priority="20" operator="equal">
      <formula>"1st Base"</formula>
    </cfRule>
    <cfRule type="cellIs" dxfId="199" priority="21" operator="equal">
      <formula>"Pitcher"</formula>
    </cfRule>
    <cfRule type="cellIs" dxfId="198" priority="22" operator="equal">
      <formula>"Catcher"</formula>
    </cfRule>
  </conditionalFormatting>
  <conditionalFormatting sqref="G8">
    <cfRule type="cellIs" dxfId="197" priority="1" operator="equal">
      <formula>"Bench"</formula>
    </cfRule>
    <cfRule type="cellIs" dxfId="196" priority="2" operator="equal">
      <formula>"3rd Base"</formula>
    </cfRule>
    <cfRule type="cellIs" dxfId="195" priority="3" operator="equal">
      <formula>"Left Field"</formula>
    </cfRule>
    <cfRule type="cellIs" dxfId="194" priority="4" operator="equal">
      <formula>"Left Center"</formula>
    </cfRule>
    <cfRule type="cellIs" dxfId="193" priority="5" operator="equal">
      <formula>"Shortstop"</formula>
    </cfRule>
    <cfRule type="cellIs" dxfId="192" priority="6" operator="equal">
      <formula>"2nd Base"</formula>
    </cfRule>
    <cfRule type="cellIs" dxfId="191" priority="7" operator="equal">
      <formula>"Right Center"</formula>
    </cfRule>
    <cfRule type="cellIs" dxfId="190" priority="8" operator="equal">
      <formula>"Right Field"</formula>
    </cfRule>
    <cfRule type="cellIs" dxfId="189" priority="9" operator="equal">
      <formula>"1st Base"</formula>
    </cfRule>
    <cfRule type="cellIs" dxfId="188" priority="10" operator="equal">
      <formula>"Pitcher"</formula>
    </cfRule>
    <cfRule type="cellIs" dxfId="187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06/01/2017 - Game 10
Team Navy Bulldogs vs. Team Black and White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F6" sqref="F6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85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</v>
      </c>
      <c r="B2" s="90" t="s">
        <v>36</v>
      </c>
      <c r="C2" s="87" t="s">
        <v>8</v>
      </c>
      <c r="D2" s="82" t="s">
        <v>19</v>
      </c>
      <c r="E2" s="82" t="s">
        <v>9</v>
      </c>
      <c r="F2" s="82" t="s">
        <v>0</v>
      </c>
      <c r="G2" s="82" t="s">
        <v>5</v>
      </c>
      <c r="H2" s="119" t="s">
        <v>1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81">
        <v>3</v>
      </c>
      <c r="B3" s="89" t="s">
        <v>32</v>
      </c>
      <c r="C3" s="88" t="s">
        <v>19</v>
      </c>
      <c r="D3" s="66" t="s">
        <v>1</v>
      </c>
      <c r="E3" s="66" t="s">
        <v>5</v>
      </c>
      <c r="F3" s="66" t="s">
        <v>9</v>
      </c>
      <c r="G3" s="66" t="s">
        <v>2</v>
      </c>
      <c r="H3" s="101" t="s">
        <v>3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11</v>
      </c>
      <c r="B4" s="89" t="s">
        <v>29</v>
      </c>
      <c r="C4" s="87" t="s">
        <v>3</v>
      </c>
      <c r="D4" s="82" t="s">
        <v>9</v>
      </c>
      <c r="E4" s="82" t="s">
        <v>2</v>
      </c>
      <c r="F4" s="82" t="s">
        <v>19</v>
      </c>
      <c r="G4" s="82" t="s">
        <v>8</v>
      </c>
      <c r="H4" s="101" t="s">
        <v>6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</v>
      </c>
      <c r="D5" s="66" t="s">
        <v>2</v>
      </c>
      <c r="E5" s="66" t="s">
        <v>6</v>
      </c>
      <c r="F5" s="66" t="s">
        <v>7</v>
      </c>
      <c r="G5" s="66" t="s">
        <v>19</v>
      </c>
      <c r="H5" s="101" t="s">
        <v>9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0</v>
      </c>
      <c r="D6" s="66" t="s">
        <v>9</v>
      </c>
      <c r="E6" s="66" t="s">
        <v>19</v>
      </c>
      <c r="F6" s="66" t="s">
        <v>2</v>
      </c>
      <c r="G6" s="66" t="s">
        <v>1</v>
      </c>
      <c r="H6" s="101" t="s">
        <v>5</v>
      </c>
      <c r="J6" s="70">
        <f>COUNTIF(C2:H13,"*1st Base*")</f>
        <v>6</v>
      </c>
      <c r="K6" s="68" t="s">
        <v>2</v>
      </c>
    </row>
    <row r="7" spans="1:11" ht="50.1" customHeight="1" x14ac:dyDescent="0.2">
      <c r="A7" s="120">
        <v>12</v>
      </c>
      <c r="B7" s="121" t="s">
        <v>37</v>
      </c>
      <c r="C7" s="88" t="s">
        <v>9</v>
      </c>
      <c r="D7" s="66" t="s">
        <v>0</v>
      </c>
      <c r="E7" s="66" t="s">
        <v>4</v>
      </c>
      <c r="F7" s="66" t="s">
        <v>8</v>
      </c>
      <c r="G7" s="66" t="s">
        <v>4</v>
      </c>
      <c r="H7" s="101" t="s">
        <v>7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71">
        <v>4</v>
      </c>
      <c r="B8" s="91" t="s">
        <v>30</v>
      </c>
      <c r="C8" s="88" t="s">
        <v>2</v>
      </c>
      <c r="D8" s="66" t="s">
        <v>5</v>
      </c>
      <c r="E8" s="66" t="s">
        <v>1</v>
      </c>
      <c r="F8" s="66" t="s">
        <v>6</v>
      </c>
      <c r="G8" s="66" t="s">
        <v>3</v>
      </c>
      <c r="H8" s="101" t="s">
        <v>9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6</v>
      </c>
      <c r="D9" s="66" t="s">
        <v>4</v>
      </c>
      <c r="E9" s="66" t="s">
        <v>8</v>
      </c>
      <c r="F9" s="66" t="s">
        <v>3</v>
      </c>
      <c r="G9" s="66" t="s">
        <v>9</v>
      </c>
      <c r="H9" s="101" t="s">
        <v>19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9</v>
      </c>
      <c r="B10" s="90" t="s">
        <v>34</v>
      </c>
      <c r="C10" s="88" t="s">
        <v>9</v>
      </c>
      <c r="D10" s="66" t="s">
        <v>8</v>
      </c>
      <c r="E10" s="66" t="s">
        <v>7</v>
      </c>
      <c r="F10" s="66" t="s">
        <v>4</v>
      </c>
      <c r="G10" s="66" t="s">
        <v>7</v>
      </c>
      <c r="H10" s="101" t="s">
        <v>0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64">
        <v>6</v>
      </c>
      <c r="B11" s="90" t="s">
        <v>38</v>
      </c>
      <c r="C11" s="88" t="s">
        <v>7</v>
      </c>
      <c r="D11" s="66" t="s">
        <v>6</v>
      </c>
      <c r="E11" s="66" t="s">
        <v>9</v>
      </c>
      <c r="F11" s="66" t="s">
        <v>1</v>
      </c>
      <c r="G11" s="66" t="s">
        <v>0</v>
      </c>
      <c r="H11" s="101" t="s">
        <v>2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8</v>
      </c>
      <c r="B12" s="90" t="s">
        <v>35</v>
      </c>
      <c r="C12" s="88" t="s">
        <v>4</v>
      </c>
      <c r="D12" s="66" t="s">
        <v>3</v>
      </c>
      <c r="E12" s="66" t="s">
        <v>0</v>
      </c>
      <c r="F12" s="66" t="s">
        <v>5</v>
      </c>
      <c r="G12" s="66" t="s">
        <v>9</v>
      </c>
      <c r="H12" s="101" t="s">
        <v>4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5</v>
      </c>
      <c r="B13" s="122" t="s">
        <v>31</v>
      </c>
      <c r="C13" s="93" t="s">
        <v>5</v>
      </c>
      <c r="D13" s="80" t="s">
        <v>7</v>
      </c>
      <c r="E13" s="80" t="s">
        <v>3</v>
      </c>
      <c r="F13" s="80" t="s">
        <v>9</v>
      </c>
      <c r="G13" s="80" t="s">
        <v>6</v>
      </c>
      <c r="H13" s="102" t="s">
        <v>8</v>
      </c>
      <c r="J13" s="73">
        <f>COUNTIF(C2:H13,"*3rd Base*")</f>
        <v>6</v>
      </c>
      <c r="K13" s="74" t="s">
        <v>8</v>
      </c>
    </row>
  </sheetData>
  <conditionalFormatting sqref="C7:H7 F2 C9:H13 C3:H5 C8:F8 C6:F6 H8 H6">
    <cfRule type="cellIs" dxfId="186" priority="34" operator="equal">
      <formula>"Bench"</formula>
    </cfRule>
    <cfRule type="cellIs" dxfId="185" priority="35" operator="equal">
      <formula>"3rd Base"</formula>
    </cfRule>
    <cfRule type="cellIs" dxfId="184" priority="36" operator="equal">
      <formula>"Left Field"</formula>
    </cfRule>
    <cfRule type="cellIs" dxfId="183" priority="37" operator="equal">
      <formula>"Left Center"</formula>
    </cfRule>
    <cfRule type="cellIs" dxfId="182" priority="38" operator="equal">
      <formula>"Shortstop"</formula>
    </cfRule>
    <cfRule type="cellIs" dxfId="181" priority="39" operator="equal">
      <formula>"2nd Base"</formula>
    </cfRule>
    <cfRule type="cellIs" dxfId="180" priority="40" operator="equal">
      <formula>"Right Center"</formula>
    </cfRule>
    <cfRule type="cellIs" dxfId="179" priority="41" operator="equal">
      <formula>"Right Field"</formula>
    </cfRule>
    <cfRule type="cellIs" dxfId="178" priority="42" operator="equal">
      <formula>"1st Base"</formula>
    </cfRule>
    <cfRule type="cellIs" dxfId="177" priority="43" operator="equal">
      <formula>"Pitcher"</formula>
    </cfRule>
    <cfRule type="cellIs" dxfId="176" priority="44" operator="equal">
      <formula>"Catcher"</formula>
    </cfRule>
  </conditionalFormatting>
  <conditionalFormatting sqref="C2:E2 G2:H2">
    <cfRule type="cellIs" dxfId="175" priority="23" operator="equal">
      <formula>"Bench"</formula>
    </cfRule>
    <cfRule type="cellIs" dxfId="174" priority="24" operator="equal">
      <formula>"3rd Base"</formula>
    </cfRule>
    <cfRule type="cellIs" dxfId="173" priority="25" operator="equal">
      <formula>"Left Field"</formula>
    </cfRule>
    <cfRule type="cellIs" dxfId="172" priority="26" operator="equal">
      <formula>"Left Center"</formula>
    </cfRule>
    <cfRule type="cellIs" dxfId="171" priority="27" operator="equal">
      <formula>"Shortstop"</formula>
    </cfRule>
    <cfRule type="cellIs" dxfId="170" priority="28" operator="equal">
      <formula>"2nd Base"</formula>
    </cfRule>
    <cfRule type="cellIs" dxfId="169" priority="29" operator="equal">
      <formula>"Right Center"</formula>
    </cfRule>
    <cfRule type="cellIs" dxfId="168" priority="30" operator="equal">
      <formula>"Right Field"</formula>
    </cfRule>
    <cfRule type="cellIs" dxfId="167" priority="31" operator="equal">
      <formula>"1st Base"</formula>
    </cfRule>
    <cfRule type="cellIs" dxfId="166" priority="32" operator="equal">
      <formula>"Pitcher"</formula>
    </cfRule>
    <cfRule type="cellIs" dxfId="165" priority="33" operator="equal">
      <formula>"Catcher"</formula>
    </cfRule>
  </conditionalFormatting>
  <conditionalFormatting sqref="G6">
    <cfRule type="cellIs" dxfId="164" priority="12" operator="equal">
      <formula>"Bench"</formula>
    </cfRule>
    <cfRule type="cellIs" dxfId="163" priority="13" operator="equal">
      <formula>"3rd Base"</formula>
    </cfRule>
    <cfRule type="cellIs" dxfId="162" priority="14" operator="equal">
      <formula>"Left Field"</formula>
    </cfRule>
    <cfRule type="cellIs" dxfId="161" priority="15" operator="equal">
      <formula>"Left Center"</formula>
    </cfRule>
    <cfRule type="cellIs" dxfId="160" priority="16" operator="equal">
      <formula>"Shortstop"</formula>
    </cfRule>
    <cfRule type="cellIs" dxfId="159" priority="17" operator="equal">
      <formula>"2nd Base"</formula>
    </cfRule>
    <cfRule type="cellIs" dxfId="158" priority="18" operator="equal">
      <formula>"Right Center"</formula>
    </cfRule>
    <cfRule type="cellIs" dxfId="157" priority="19" operator="equal">
      <formula>"Right Field"</formula>
    </cfRule>
    <cfRule type="cellIs" dxfId="156" priority="20" operator="equal">
      <formula>"1st Base"</formula>
    </cfRule>
    <cfRule type="cellIs" dxfId="155" priority="21" operator="equal">
      <formula>"Pitcher"</formula>
    </cfRule>
    <cfRule type="cellIs" dxfId="154" priority="22" operator="equal">
      <formula>"Catcher"</formula>
    </cfRule>
  </conditionalFormatting>
  <conditionalFormatting sqref="G8">
    <cfRule type="cellIs" dxfId="153" priority="1" operator="equal">
      <formula>"Bench"</formula>
    </cfRule>
    <cfRule type="cellIs" dxfId="152" priority="2" operator="equal">
      <formula>"3rd Base"</formula>
    </cfRule>
    <cfRule type="cellIs" dxfId="151" priority="3" operator="equal">
      <formula>"Left Field"</formula>
    </cfRule>
    <cfRule type="cellIs" dxfId="150" priority="4" operator="equal">
      <formula>"Left Center"</formula>
    </cfRule>
    <cfRule type="cellIs" dxfId="149" priority="5" operator="equal">
      <formula>"Shortstop"</formula>
    </cfRule>
    <cfRule type="cellIs" dxfId="148" priority="6" operator="equal">
      <formula>"2nd Base"</formula>
    </cfRule>
    <cfRule type="cellIs" dxfId="147" priority="7" operator="equal">
      <formula>"Right Center"</formula>
    </cfRule>
    <cfRule type="cellIs" dxfId="146" priority="8" operator="equal">
      <formula>"Right Field"</formula>
    </cfRule>
    <cfRule type="cellIs" dxfId="145" priority="9" operator="equal">
      <formula>"1st Base"</formula>
    </cfRule>
    <cfRule type="cellIs" dxfId="144" priority="10" operator="equal">
      <formula>"Pitcher"</formula>
    </cfRule>
    <cfRule type="cellIs" dxfId="143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06/06/2017 - Game 11
Team Atomic Blue Bombers vs. Team Navy Bulldogs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H8" sqref="H8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85" t="s">
        <v>24</v>
      </c>
      <c r="J1" s="62">
        <f>COUNTIF(C2:H12,"*Bench*")</f>
        <v>6</v>
      </c>
      <c r="K1" s="63" t="s">
        <v>9</v>
      </c>
    </row>
    <row r="2" spans="1:11" ht="50.1" customHeight="1" x14ac:dyDescent="0.2">
      <c r="A2" s="64">
        <v>1</v>
      </c>
      <c r="B2" s="90" t="s">
        <v>36</v>
      </c>
      <c r="C2" s="87" t="s">
        <v>6</v>
      </c>
      <c r="D2" s="82" t="s">
        <v>1</v>
      </c>
      <c r="E2" s="82" t="s">
        <v>19</v>
      </c>
      <c r="F2" s="82" t="s">
        <v>2</v>
      </c>
      <c r="G2" s="82" t="s">
        <v>7</v>
      </c>
      <c r="H2" s="119" t="s">
        <v>5</v>
      </c>
      <c r="J2" s="67">
        <f>COUNTIF(C2:H12,"Left Field")+COUNTIF(C2:H12,"Left Center")+COUNTIF(C2:H12,"Right Field")+COUNTIF(C2:H12,"Right Center")</f>
        <v>24</v>
      </c>
      <c r="K2" s="68" t="s">
        <v>17</v>
      </c>
    </row>
    <row r="3" spans="1:11" ht="50.1" customHeight="1" x14ac:dyDescent="0.2">
      <c r="A3" s="81">
        <v>11</v>
      </c>
      <c r="B3" s="89" t="s">
        <v>29</v>
      </c>
      <c r="C3" s="87" t="s">
        <v>1</v>
      </c>
      <c r="D3" s="82" t="s">
        <v>19</v>
      </c>
      <c r="E3" s="82" t="s">
        <v>2</v>
      </c>
      <c r="F3" s="82" t="s">
        <v>0</v>
      </c>
      <c r="G3" s="82" t="s">
        <v>8</v>
      </c>
      <c r="H3" s="101" t="s">
        <v>6</v>
      </c>
      <c r="J3" s="69">
        <f>COUNTIF(C2:H12,"Catcher")+COUNTIF(C2:H12,"Pitcher")+COUNTIF(C2:H12,"1st Base")+COUNTIF(C2:H12,"2nd Base")+COUNTIF(C2:H12,"Shortstop")+COUNTIF(C2:H12,"3rd Base")</f>
        <v>36</v>
      </c>
      <c r="K3" s="68" t="s">
        <v>16</v>
      </c>
    </row>
    <row r="4" spans="1:11" ht="50.1" customHeight="1" x14ac:dyDescent="0.2">
      <c r="A4" s="71">
        <v>2</v>
      </c>
      <c r="B4" s="91" t="s">
        <v>33</v>
      </c>
      <c r="C4" s="88" t="s">
        <v>3</v>
      </c>
      <c r="D4" s="66" t="s">
        <v>2</v>
      </c>
      <c r="E4" s="66" t="s">
        <v>6</v>
      </c>
      <c r="F4" s="66" t="s">
        <v>1</v>
      </c>
      <c r="G4" s="66" t="s">
        <v>3</v>
      </c>
      <c r="H4" s="101" t="s">
        <v>19</v>
      </c>
      <c r="J4" s="70">
        <f>COUNTIF(C2:H12,"*Catcher*")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5</v>
      </c>
      <c r="E5" s="66" t="s">
        <v>1</v>
      </c>
      <c r="F5" s="66" t="s">
        <v>19</v>
      </c>
      <c r="G5" s="66" t="s">
        <v>2</v>
      </c>
      <c r="H5" s="101" t="s">
        <v>7</v>
      </c>
      <c r="J5" s="70">
        <f>COUNTIF(C2:H12,"*Pitcher*")</f>
        <v>6</v>
      </c>
      <c r="K5" s="68" t="s">
        <v>1</v>
      </c>
    </row>
    <row r="6" spans="1:11" ht="50.1" customHeight="1" x14ac:dyDescent="0.2">
      <c r="A6" s="71">
        <v>10</v>
      </c>
      <c r="B6" s="90" t="s">
        <v>28</v>
      </c>
      <c r="C6" s="88" t="s">
        <v>7</v>
      </c>
      <c r="D6" s="66" t="s">
        <v>3</v>
      </c>
      <c r="E6" s="66" t="s">
        <v>5</v>
      </c>
      <c r="F6" s="66" t="s">
        <v>9</v>
      </c>
      <c r="G6" s="66" t="s">
        <v>0</v>
      </c>
      <c r="H6" s="101" t="s">
        <v>1</v>
      </c>
      <c r="J6" s="70">
        <f>COUNTIF(C2:H12,"*1st Base*")</f>
        <v>6</v>
      </c>
      <c r="K6" s="68" t="s">
        <v>2</v>
      </c>
    </row>
    <row r="7" spans="1:11" ht="50.1" customHeight="1" x14ac:dyDescent="0.2">
      <c r="A7" s="71">
        <v>4</v>
      </c>
      <c r="B7" s="91" t="s">
        <v>30</v>
      </c>
      <c r="C7" s="88" t="s">
        <v>2</v>
      </c>
      <c r="D7" s="66" t="s">
        <v>6</v>
      </c>
      <c r="E7" s="66" t="s">
        <v>0</v>
      </c>
      <c r="F7" s="66" t="s">
        <v>3</v>
      </c>
      <c r="G7" s="66" t="s">
        <v>19</v>
      </c>
      <c r="H7" s="101" t="s">
        <v>4</v>
      </c>
      <c r="J7" s="70">
        <f>COUNTIF(C2:H12,"*Right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5</v>
      </c>
      <c r="D8" s="66" t="s">
        <v>0</v>
      </c>
      <c r="E8" s="66" t="s">
        <v>3</v>
      </c>
      <c r="F8" s="66" t="s">
        <v>6</v>
      </c>
      <c r="G8" s="66" t="s">
        <v>1</v>
      </c>
      <c r="H8" s="101" t="s">
        <v>9</v>
      </c>
      <c r="J8" s="70">
        <f>COUNTIF(C2:H12,"*Right Center*")</f>
        <v>6</v>
      </c>
      <c r="K8" s="68" t="s">
        <v>5</v>
      </c>
    </row>
    <row r="9" spans="1:11" ht="50.1" customHeight="1" x14ac:dyDescent="0.2">
      <c r="A9" s="120">
        <v>12</v>
      </c>
      <c r="B9" s="121" t="s">
        <v>37</v>
      </c>
      <c r="C9" s="88" t="s">
        <v>4</v>
      </c>
      <c r="D9" s="66" t="s">
        <v>8</v>
      </c>
      <c r="E9" s="66" t="s">
        <v>4</v>
      </c>
      <c r="F9" s="66" t="s">
        <v>5</v>
      </c>
      <c r="G9" s="66" t="s">
        <v>9</v>
      </c>
      <c r="H9" s="101" t="s">
        <v>8</v>
      </c>
      <c r="J9" s="70">
        <f>COUNTIF(C2:H12,"*2nd Base*")</f>
        <v>6</v>
      </c>
      <c r="K9" s="68" t="s">
        <v>3</v>
      </c>
    </row>
    <row r="10" spans="1:11" ht="50.1" customHeight="1" x14ac:dyDescent="0.2">
      <c r="A10" s="120">
        <v>5</v>
      </c>
      <c r="B10" s="123" t="s">
        <v>31</v>
      </c>
      <c r="C10" s="88" t="s">
        <v>0</v>
      </c>
      <c r="D10" s="66" t="s">
        <v>7</v>
      </c>
      <c r="E10" s="66" t="s">
        <v>9</v>
      </c>
      <c r="F10" s="66" t="s">
        <v>8</v>
      </c>
      <c r="G10" s="66" t="s">
        <v>5</v>
      </c>
      <c r="H10" s="101" t="s">
        <v>2</v>
      </c>
      <c r="J10" s="70">
        <f>COUNTIF(C2:H12,"*Shortstop*")</f>
        <v>6</v>
      </c>
      <c r="K10" s="68" t="s">
        <v>19</v>
      </c>
    </row>
    <row r="11" spans="1:11" ht="50.1" customHeight="1" x14ac:dyDescent="0.2">
      <c r="A11" s="64">
        <v>8</v>
      </c>
      <c r="B11" s="90" t="s">
        <v>35</v>
      </c>
      <c r="C11" s="88" t="s">
        <v>8</v>
      </c>
      <c r="D11" s="66" t="s">
        <v>9</v>
      </c>
      <c r="E11" s="66" t="s">
        <v>7</v>
      </c>
      <c r="F11" s="66" t="s">
        <v>4</v>
      </c>
      <c r="G11" s="66" t="s">
        <v>4</v>
      </c>
      <c r="H11" s="101" t="s">
        <v>3</v>
      </c>
      <c r="J11" s="70">
        <f>COUNTIF(C2:H12,"*Left Center*")</f>
        <v>6</v>
      </c>
      <c r="K11" s="68" t="s">
        <v>6</v>
      </c>
    </row>
    <row r="12" spans="1:11" ht="50.1" customHeight="1" thickBot="1" x14ac:dyDescent="0.25">
      <c r="A12" s="124">
        <v>9</v>
      </c>
      <c r="B12" s="122" t="s">
        <v>34</v>
      </c>
      <c r="C12" s="93" t="s">
        <v>9</v>
      </c>
      <c r="D12" s="80" t="s">
        <v>4</v>
      </c>
      <c r="E12" s="80" t="s">
        <v>8</v>
      </c>
      <c r="F12" s="80" t="s">
        <v>7</v>
      </c>
      <c r="G12" s="80" t="s">
        <v>6</v>
      </c>
      <c r="H12" s="102" t="s">
        <v>0</v>
      </c>
      <c r="J12" s="70">
        <f>COUNTIF(C2:H12,"*Left Field*")</f>
        <v>6</v>
      </c>
      <c r="K12" s="68" t="s">
        <v>7</v>
      </c>
    </row>
    <row r="13" spans="1:11" ht="50.1" customHeight="1" thickBot="1" x14ac:dyDescent="0.25">
      <c r="J13" s="73">
        <f>COUNTIF(C2:H12,"*3rd Base*")</f>
        <v>6</v>
      </c>
      <c r="K13" s="74" t="s">
        <v>8</v>
      </c>
    </row>
  </sheetData>
  <conditionalFormatting sqref="C6:H6 F2 C8:H12 C7:F7 C5:F5 H7 H5 C3:H4">
    <cfRule type="cellIs" dxfId="142" priority="34" operator="equal">
      <formula>"Bench"</formula>
    </cfRule>
    <cfRule type="cellIs" dxfId="141" priority="35" operator="equal">
      <formula>"3rd Base"</formula>
    </cfRule>
    <cfRule type="cellIs" dxfId="140" priority="36" operator="equal">
      <formula>"Left Field"</formula>
    </cfRule>
    <cfRule type="cellIs" dxfId="139" priority="37" operator="equal">
      <formula>"Left Center"</formula>
    </cfRule>
    <cfRule type="cellIs" dxfId="138" priority="38" operator="equal">
      <formula>"Shortstop"</formula>
    </cfRule>
    <cfRule type="cellIs" dxfId="137" priority="39" operator="equal">
      <formula>"2nd Base"</formula>
    </cfRule>
    <cfRule type="cellIs" dxfId="136" priority="40" operator="equal">
      <formula>"Right Center"</formula>
    </cfRule>
    <cfRule type="cellIs" dxfId="135" priority="41" operator="equal">
      <formula>"Right Field"</formula>
    </cfRule>
    <cfRule type="cellIs" dxfId="134" priority="42" operator="equal">
      <formula>"1st Base"</formula>
    </cfRule>
    <cfRule type="cellIs" dxfId="133" priority="43" operator="equal">
      <formula>"Pitcher"</formula>
    </cfRule>
    <cfRule type="cellIs" dxfId="132" priority="44" operator="equal">
      <formula>"Catcher"</formula>
    </cfRule>
  </conditionalFormatting>
  <conditionalFormatting sqref="C2:E2 G2:H2">
    <cfRule type="cellIs" dxfId="131" priority="23" operator="equal">
      <formula>"Bench"</formula>
    </cfRule>
    <cfRule type="cellIs" dxfId="130" priority="24" operator="equal">
      <formula>"3rd Base"</formula>
    </cfRule>
    <cfRule type="cellIs" dxfId="129" priority="25" operator="equal">
      <formula>"Left Field"</formula>
    </cfRule>
    <cfRule type="cellIs" dxfId="128" priority="26" operator="equal">
      <formula>"Left Center"</formula>
    </cfRule>
    <cfRule type="cellIs" dxfId="127" priority="27" operator="equal">
      <formula>"Shortstop"</formula>
    </cfRule>
    <cfRule type="cellIs" dxfId="126" priority="28" operator="equal">
      <formula>"2nd Base"</formula>
    </cfRule>
    <cfRule type="cellIs" dxfId="125" priority="29" operator="equal">
      <formula>"Right Center"</formula>
    </cfRule>
    <cfRule type="cellIs" dxfId="124" priority="30" operator="equal">
      <formula>"Right Field"</formula>
    </cfRule>
    <cfRule type="cellIs" dxfId="123" priority="31" operator="equal">
      <formula>"1st Base"</formula>
    </cfRule>
    <cfRule type="cellIs" dxfId="122" priority="32" operator="equal">
      <formula>"Pitcher"</formula>
    </cfRule>
    <cfRule type="cellIs" dxfId="121" priority="33" operator="equal">
      <formula>"Catcher"</formula>
    </cfRule>
  </conditionalFormatting>
  <conditionalFormatting sqref="G5">
    <cfRule type="cellIs" dxfId="120" priority="12" operator="equal">
      <formula>"Bench"</formula>
    </cfRule>
    <cfRule type="cellIs" dxfId="119" priority="13" operator="equal">
      <formula>"3rd Base"</formula>
    </cfRule>
    <cfRule type="cellIs" dxfId="118" priority="14" operator="equal">
      <formula>"Left Field"</formula>
    </cfRule>
    <cfRule type="cellIs" dxfId="117" priority="15" operator="equal">
      <formula>"Left Center"</formula>
    </cfRule>
    <cfRule type="cellIs" dxfId="116" priority="16" operator="equal">
      <formula>"Shortstop"</formula>
    </cfRule>
    <cfRule type="cellIs" dxfId="115" priority="17" operator="equal">
      <formula>"2nd Base"</formula>
    </cfRule>
    <cfRule type="cellIs" dxfId="114" priority="18" operator="equal">
      <formula>"Right Center"</formula>
    </cfRule>
    <cfRule type="cellIs" dxfId="113" priority="19" operator="equal">
      <formula>"Right Field"</formula>
    </cfRule>
    <cfRule type="cellIs" dxfId="112" priority="20" operator="equal">
      <formula>"1st Base"</formula>
    </cfRule>
    <cfRule type="cellIs" dxfId="111" priority="21" operator="equal">
      <formula>"Pitcher"</formula>
    </cfRule>
    <cfRule type="cellIs" dxfId="110" priority="22" operator="equal">
      <formula>"Catcher"</formula>
    </cfRule>
  </conditionalFormatting>
  <conditionalFormatting sqref="G7">
    <cfRule type="cellIs" dxfId="109" priority="1" operator="equal">
      <formula>"Bench"</formula>
    </cfRule>
    <cfRule type="cellIs" dxfId="108" priority="2" operator="equal">
      <formula>"3rd Base"</formula>
    </cfRule>
    <cfRule type="cellIs" dxfId="107" priority="3" operator="equal">
      <formula>"Left Field"</formula>
    </cfRule>
    <cfRule type="cellIs" dxfId="106" priority="4" operator="equal">
      <formula>"Left Center"</formula>
    </cfRule>
    <cfRule type="cellIs" dxfId="105" priority="5" operator="equal">
      <formula>"Shortstop"</formula>
    </cfRule>
    <cfRule type="cellIs" dxfId="104" priority="6" operator="equal">
      <formula>"2nd Base"</formula>
    </cfRule>
    <cfRule type="cellIs" dxfId="103" priority="7" operator="equal">
      <formula>"Right Center"</formula>
    </cfRule>
    <cfRule type="cellIs" dxfId="102" priority="8" operator="equal">
      <formula>"Right Field"</formula>
    </cfRule>
    <cfRule type="cellIs" dxfId="101" priority="9" operator="equal">
      <formula>"1st Base"</formula>
    </cfRule>
    <cfRule type="cellIs" dxfId="100" priority="10" operator="equal">
      <formula>"Pitcher"</formula>
    </cfRule>
    <cfRule type="cellIs" dxfId="99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06/08/2017 - Game 12
Team Red vs. Team Navy Bulldogs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K16" sqref="K16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85" t="s">
        <v>24</v>
      </c>
      <c r="J1" s="62">
        <f>COUNTIF(C2:H12,"*Bench*")</f>
        <v>6</v>
      </c>
      <c r="K1" s="63" t="s">
        <v>9</v>
      </c>
    </row>
    <row r="2" spans="1:11" ht="50.1" customHeight="1" x14ac:dyDescent="0.2">
      <c r="A2" s="81">
        <v>3</v>
      </c>
      <c r="B2" s="89" t="s">
        <v>32</v>
      </c>
      <c r="C2" s="88" t="s">
        <v>0</v>
      </c>
      <c r="D2" s="66" t="s">
        <v>1</v>
      </c>
      <c r="E2" s="66" t="s">
        <v>6</v>
      </c>
      <c r="F2" s="66" t="s">
        <v>2</v>
      </c>
      <c r="G2" s="66" t="s">
        <v>3</v>
      </c>
      <c r="H2" s="101" t="s">
        <v>9</v>
      </c>
      <c r="J2" s="67">
        <f>COUNTIF(C2:H12,"Left Field")+COUNTIF(C2:H12,"Left Center")+COUNTIF(C2:H12,"Right Field")+COUNTIF(C2:H12,"Right Center")</f>
        <v>24</v>
      </c>
      <c r="K2" s="68" t="s">
        <v>17</v>
      </c>
    </row>
    <row r="3" spans="1:11" ht="50.1" customHeight="1" x14ac:dyDescent="0.2">
      <c r="A3" s="81">
        <v>11</v>
      </c>
      <c r="B3" s="89" t="s">
        <v>29</v>
      </c>
      <c r="C3" s="87" t="s">
        <v>1</v>
      </c>
      <c r="D3" s="82" t="s">
        <v>6</v>
      </c>
      <c r="E3" s="82" t="s">
        <v>9</v>
      </c>
      <c r="F3" s="82" t="s">
        <v>19</v>
      </c>
      <c r="G3" s="82" t="s">
        <v>5</v>
      </c>
      <c r="H3" s="101" t="s">
        <v>3</v>
      </c>
      <c r="J3" s="69">
        <f>COUNTIF(C2:H12,"Catcher")+COUNTIF(C2:H12,"Pitcher")+COUNTIF(C2:H12,"1st Base")+COUNTIF(C2:H12,"2nd Base")+COUNTIF(C2:H12,"Shortstop")+COUNTIF(C2:H12,"3rd Base")</f>
        <v>36</v>
      </c>
      <c r="K3" s="68" t="s">
        <v>16</v>
      </c>
    </row>
    <row r="4" spans="1:11" ht="50.1" customHeight="1" x14ac:dyDescent="0.2">
      <c r="A4" s="64">
        <v>7</v>
      </c>
      <c r="B4" s="90" t="s">
        <v>27</v>
      </c>
      <c r="C4" s="88" t="s">
        <v>19</v>
      </c>
      <c r="D4" s="66" t="s">
        <v>9</v>
      </c>
      <c r="E4" s="66" t="s">
        <v>1</v>
      </c>
      <c r="F4" s="66" t="s">
        <v>6</v>
      </c>
      <c r="G4" s="66" t="s">
        <v>2</v>
      </c>
      <c r="H4" s="101" t="s">
        <v>5</v>
      </c>
      <c r="J4" s="70">
        <f>COUNTIF(C2:H12,"*Catcher*")</f>
        <v>6</v>
      </c>
      <c r="K4" s="68" t="s">
        <v>0</v>
      </c>
    </row>
    <row r="5" spans="1:11" ht="50.1" customHeight="1" x14ac:dyDescent="0.2">
      <c r="A5" s="71">
        <v>2</v>
      </c>
      <c r="B5" s="91" t="s">
        <v>33</v>
      </c>
      <c r="C5" s="88" t="s">
        <v>3</v>
      </c>
      <c r="D5" s="66" t="s">
        <v>0</v>
      </c>
      <c r="E5" s="66" t="s">
        <v>2</v>
      </c>
      <c r="F5" s="66" t="s">
        <v>1</v>
      </c>
      <c r="G5" s="66" t="s">
        <v>19</v>
      </c>
      <c r="H5" s="101" t="s">
        <v>6</v>
      </c>
      <c r="J5" s="70">
        <f>COUNTIF(C2:H12,"*Pitcher*")</f>
        <v>6</v>
      </c>
      <c r="K5" s="68" t="s">
        <v>1</v>
      </c>
    </row>
    <row r="6" spans="1:11" ht="50.1" customHeight="1" x14ac:dyDescent="0.2">
      <c r="A6" s="120">
        <v>4</v>
      </c>
      <c r="B6" s="121" t="s">
        <v>30</v>
      </c>
      <c r="C6" s="88" t="s">
        <v>2</v>
      </c>
      <c r="D6" s="66" t="s">
        <v>19</v>
      </c>
      <c r="E6" s="66" t="s">
        <v>5</v>
      </c>
      <c r="F6" s="66" t="s">
        <v>5</v>
      </c>
      <c r="G6" s="66" t="s">
        <v>6</v>
      </c>
      <c r="H6" s="101" t="s">
        <v>1</v>
      </c>
      <c r="J6" s="70">
        <f>COUNTIF(C2:H12,"*1st Base*")</f>
        <v>6</v>
      </c>
      <c r="K6" s="68" t="s">
        <v>2</v>
      </c>
    </row>
    <row r="7" spans="1:11" ht="50.1" customHeight="1" x14ac:dyDescent="0.2">
      <c r="A7" s="71">
        <v>12</v>
      </c>
      <c r="B7" s="91" t="s">
        <v>37</v>
      </c>
      <c r="C7" s="88" t="s">
        <v>8</v>
      </c>
      <c r="D7" s="66" t="s">
        <v>4</v>
      </c>
      <c r="E7" s="66" t="s">
        <v>7</v>
      </c>
      <c r="F7" s="66" t="s">
        <v>8</v>
      </c>
      <c r="G7" s="66" t="s">
        <v>9</v>
      </c>
      <c r="H7" s="101" t="s">
        <v>4</v>
      </c>
      <c r="J7" s="70">
        <f>COUNTIF(C2:H12,"*Right Field*")</f>
        <v>6</v>
      </c>
      <c r="K7" s="68" t="s">
        <v>4</v>
      </c>
    </row>
    <row r="8" spans="1:11" ht="50.1" customHeight="1" x14ac:dyDescent="0.2">
      <c r="A8" s="71">
        <v>10</v>
      </c>
      <c r="B8" s="90" t="s">
        <v>28</v>
      </c>
      <c r="C8" s="88" t="s">
        <v>5</v>
      </c>
      <c r="D8" s="66" t="s">
        <v>7</v>
      </c>
      <c r="E8" s="66" t="s">
        <v>0</v>
      </c>
      <c r="F8" s="66" t="s">
        <v>9</v>
      </c>
      <c r="G8" s="66" t="s">
        <v>8</v>
      </c>
      <c r="H8" s="101" t="s">
        <v>19</v>
      </c>
      <c r="J8" s="70">
        <f>COUNTIF(C2:H12,"*Right Center*")</f>
        <v>6</v>
      </c>
      <c r="K8" s="68" t="s">
        <v>5</v>
      </c>
    </row>
    <row r="9" spans="1:11" ht="50.1" customHeight="1" x14ac:dyDescent="0.2">
      <c r="A9" s="64">
        <v>9</v>
      </c>
      <c r="B9" s="90" t="s">
        <v>34</v>
      </c>
      <c r="C9" s="88" t="s">
        <v>9</v>
      </c>
      <c r="D9" s="66" t="s">
        <v>5</v>
      </c>
      <c r="E9" s="66" t="s">
        <v>8</v>
      </c>
      <c r="F9" s="66" t="s">
        <v>4</v>
      </c>
      <c r="G9" s="66" t="s">
        <v>0</v>
      </c>
      <c r="H9" s="101" t="s">
        <v>7</v>
      </c>
      <c r="J9" s="70">
        <f>COUNTIF(C2:H12,"*2nd Base*")</f>
        <v>6</v>
      </c>
      <c r="K9" s="68" t="s">
        <v>3</v>
      </c>
    </row>
    <row r="10" spans="1:11" ht="50.1" customHeight="1" x14ac:dyDescent="0.2">
      <c r="A10" s="64">
        <v>6</v>
      </c>
      <c r="B10" s="90" t="s">
        <v>38</v>
      </c>
      <c r="C10" s="88" t="s">
        <v>4</v>
      </c>
      <c r="D10" s="66" t="s">
        <v>2</v>
      </c>
      <c r="E10" s="66" t="s">
        <v>3</v>
      </c>
      <c r="F10" s="66" t="s">
        <v>7</v>
      </c>
      <c r="G10" s="66" t="s">
        <v>1</v>
      </c>
      <c r="H10" s="101" t="s">
        <v>8</v>
      </c>
      <c r="J10" s="70">
        <f>COUNTIF(C2:H12,"*Shortstop*")</f>
        <v>6</v>
      </c>
      <c r="K10" s="68" t="s">
        <v>19</v>
      </c>
    </row>
    <row r="11" spans="1:11" ht="50.1" customHeight="1" x14ac:dyDescent="0.2">
      <c r="A11" s="64">
        <v>8</v>
      </c>
      <c r="B11" s="90" t="s">
        <v>35</v>
      </c>
      <c r="C11" s="88" t="s">
        <v>6</v>
      </c>
      <c r="D11" s="66" t="s">
        <v>8</v>
      </c>
      <c r="E11" s="66" t="s">
        <v>4</v>
      </c>
      <c r="F11" s="66" t="s">
        <v>3</v>
      </c>
      <c r="G11" s="66" t="s">
        <v>7</v>
      </c>
      <c r="H11" s="101" t="s">
        <v>0</v>
      </c>
      <c r="J11" s="70">
        <f>COUNTIF(C2:H12,"*Left Center*")</f>
        <v>6</v>
      </c>
      <c r="K11" s="68" t="s">
        <v>6</v>
      </c>
    </row>
    <row r="12" spans="1:11" ht="50.1" customHeight="1" thickBot="1" x14ac:dyDescent="0.25">
      <c r="A12" s="79">
        <v>5</v>
      </c>
      <c r="B12" s="122" t="s">
        <v>31</v>
      </c>
      <c r="C12" s="93" t="s">
        <v>7</v>
      </c>
      <c r="D12" s="80" t="s">
        <v>3</v>
      </c>
      <c r="E12" s="80" t="s">
        <v>19</v>
      </c>
      <c r="F12" s="80" t="s">
        <v>0</v>
      </c>
      <c r="G12" s="80" t="s">
        <v>4</v>
      </c>
      <c r="H12" s="102" t="s">
        <v>2</v>
      </c>
      <c r="J12" s="70">
        <f>COUNTIF(C2:H12,"*Left Field*")</f>
        <v>6</v>
      </c>
      <c r="K12" s="68" t="s">
        <v>7</v>
      </c>
    </row>
    <row r="13" spans="1:11" ht="50.1" customHeight="1" thickBot="1" x14ac:dyDescent="0.25">
      <c r="J13" s="73">
        <f>COUNTIF(C2:H12,"*3rd Base*")</f>
        <v>6</v>
      </c>
      <c r="K13" s="74" t="s">
        <v>8</v>
      </c>
    </row>
  </sheetData>
  <conditionalFormatting sqref="C6:H6 C8:H12 C2:H4 C7:F7 C5:F5 H7 H5">
    <cfRule type="cellIs" dxfId="98" priority="34" operator="equal">
      <formula>"Bench"</formula>
    </cfRule>
    <cfRule type="cellIs" dxfId="97" priority="35" operator="equal">
      <formula>"3rd Base"</formula>
    </cfRule>
    <cfRule type="cellIs" dxfId="96" priority="36" operator="equal">
      <formula>"Left Field"</formula>
    </cfRule>
    <cfRule type="cellIs" dxfId="95" priority="37" operator="equal">
      <formula>"Left Center"</formula>
    </cfRule>
    <cfRule type="cellIs" dxfId="94" priority="38" operator="equal">
      <formula>"Shortstop"</formula>
    </cfRule>
    <cfRule type="cellIs" dxfId="93" priority="39" operator="equal">
      <formula>"2nd Base"</formula>
    </cfRule>
    <cfRule type="cellIs" dxfId="92" priority="40" operator="equal">
      <formula>"Right Center"</formula>
    </cfRule>
    <cfRule type="cellIs" dxfId="91" priority="41" operator="equal">
      <formula>"Right Field"</formula>
    </cfRule>
    <cfRule type="cellIs" dxfId="90" priority="42" operator="equal">
      <formula>"1st Base"</formula>
    </cfRule>
    <cfRule type="cellIs" dxfId="89" priority="43" operator="equal">
      <formula>"Pitcher"</formula>
    </cfRule>
    <cfRule type="cellIs" dxfId="88" priority="44" operator="equal">
      <formula>"Catcher"</formula>
    </cfRule>
  </conditionalFormatting>
  <conditionalFormatting sqref="G5">
    <cfRule type="cellIs" dxfId="87" priority="12" operator="equal">
      <formula>"Bench"</formula>
    </cfRule>
    <cfRule type="cellIs" dxfId="86" priority="13" operator="equal">
      <formula>"3rd Base"</formula>
    </cfRule>
    <cfRule type="cellIs" dxfId="85" priority="14" operator="equal">
      <formula>"Left Field"</formula>
    </cfRule>
    <cfRule type="cellIs" dxfId="84" priority="15" operator="equal">
      <formula>"Left Center"</formula>
    </cfRule>
    <cfRule type="cellIs" dxfId="83" priority="16" operator="equal">
      <formula>"Shortstop"</formula>
    </cfRule>
    <cfRule type="cellIs" dxfId="82" priority="17" operator="equal">
      <formula>"2nd Base"</formula>
    </cfRule>
    <cfRule type="cellIs" dxfId="81" priority="18" operator="equal">
      <formula>"Right Center"</formula>
    </cfRule>
    <cfRule type="cellIs" dxfId="80" priority="19" operator="equal">
      <formula>"Right Field"</formula>
    </cfRule>
    <cfRule type="cellIs" dxfId="79" priority="20" operator="equal">
      <formula>"1st Base"</formula>
    </cfRule>
    <cfRule type="cellIs" dxfId="78" priority="21" operator="equal">
      <formula>"Pitcher"</formula>
    </cfRule>
    <cfRule type="cellIs" dxfId="77" priority="22" operator="equal">
      <formula>"Catcher"</formula>
    </cfRule>
  </conditionalFormatting>
  <conditionalFormatting sqref="G7">
    <cfRule type="cellIs" dxfId="76" priority="1" operator="equal">
      <formula>"Bench"</formula>
    </cfRule>
    <cfRule type="cellIs" dxfId="75" priority="2" operator="equal">
      <formula>"3rd Base"</formula>
    </cfRule>
    <cfRule type="cellIs" dxfId="74" priority="3" operator="equal">
      <formula>"Left Field"</formula>
    </cfRule>
    <cfRule type="cellIs" dxfId="73" priority="4" operator="equal">
      <formula>"Left Center"</formula>
    </cfRule>
    <cfRule type="cellIs" dxfId="72" priority="5" operator="equal">
      <formula>"Shortstop"</formula>
    </cfRule>
    <cfRule type="cellIs" dxfId="71" priority="6" operator="equal">
      <formula>"2nd Base"</formula>
    </cfRule>
    <cfRule type="cellIs" dxfId="70" priority="7" operator="equal">
      <formula>"Right Center"</formula>
    </cfRule>
    <cfRule type="cellIs" dxfId="69" priority="8" operator="equal">
      <formula>"Right Field"</formula>
    </cfRule>
    <cfRule type="cellIs" dxfId="68" priority="9" operator="equal">
      <formula>"1st Base"</formula>
    </cfRule>
    <cfRule type="cellIs" dxfId="67" priority="10" operator="equal">
      <formula>"Pitcher"</formula>
    </cfRule>
    <cfRule type="cellIs" dxfId="66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06/22/2017 - Game 16
Team Kelly and White vs. Team Navy Bulldogs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F6" sqref="F6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x14ac:dyDescent="0.2">
      <c r="A1" s="59" t="s">
        <v>18</v>
      </c>
      <c r="B1" s="100" t="s">
        <v>10</v>
      </c>
      <c r="C1" s="130" t="s">
        <v>11</v>
      </c>
      <c r="D1" s="60" t="s">
        <v>12</v>
      </c>
      <c r="E1" s="60" t="s">
        <v>13</v>
      </c>
      <c r="F1" s="60" t="s">
        <v>14</v>
      </c>
      <c r="G1" s="60" t="s">
        <v>15</v>
      </c>
      <c r="H1" s="100" t="s">
        <v>24</v>
      </c>
      <c r="J1" s="62">
        <f>COUNTIF(C2:H11,"*Bench*")</f>
        <v>0</v>
      </c>
      <c r="K1" s="63" t="s">
        <v>9</v>
      </c>
    </row>
    <row r="2" spans="1:11" ht="50.1" customHeight="1" x14ac:dyDescent="0.2">
      <c r="A2" s="64">
        <v>1</v>
      </c>
      <c r="B2" s="90" t="s">
        <v>36</v>
      </c>
      <c r="C2" s="88" t="s">
        <v>19</v>
      </c>
      <c r="D2" s="66" t="s">
        <v>2</v>
      </c>
      <c r="E2" s="66" t="s">
        <v>5</v>
      </c>
      <c r="F2" s="66" t="s">
        <v>8</v>
      </c>
      <c r="G2" s="66" t="s">
        <v>3</v>
      </c>
      <c r="H2" s="101" t="s">
        <v>6</v>
      </c>
      <c r="J2" s="67">
        <f>COUNTIF(C2:H11,"Left Field")+COUNTIF(C2:H11,"Left Center")+COUNTIF(C2:H11,"Right Field")+COUNTIF(C2:H11,"Right Center")</f>
        <v>24</v>
      </c>
      <c r="K2" s="68" t="s">
        <v>17</v>
      </c>
    </row>
    <row r="3" spans="1:11" ht="50.1" customHeight="1" x14ac:dyDescent="0.2">
      <c r="A3" s="64">
        <v>3</v>
      </c>
      <c r="B3" s="90" t="s">
        <v>32</v>
      </c>
      <c r="C3" s="88" t="s">
        <v>1</v>
      </c>
      <c r="D3" s="66" t="s">
        <v>6</v>
      </c>
      <c r="E3" s="66" t="s">
        <v>2</v>
      </c>
      <c r="F3" s="66" t="s">
        <v>0</v>
      </c>
      <c r="G3" s="66" t="s">
        <v>5</v>
      </c>
      <c r="H3" s="101" t="s">
        <v>19</v>
      </c>
      <c r="J3" s="69">
        <f>COUNTIF(C2:H11,"Catcher")+COUNTIF(C2:H11,"Pitcher")+COUNTIF(C2:H11,"1st Base")+COUNTIF(C2:H11,"2nd Base")+COUNTIF(C2:H11,"Shortstop")+COUNTIF(C2:H11,"3rd Base")</f>
        <v>36</v>
      </c>
      <c r="K3" s="68" t="s">
        <v>16</v>
      </c>
    </row>
    <row r="4" spans="1:11" ht="50.1" customHeight="1" x14ac:dyDescent="0.2">
      <c r="A4" s="64">
        <v>6</v>
      </c>
      <c r="B4" s="90" t="s">
        <v>38</v>
      </c>
      <c r="C4" s="88" t="s">
        <v>0</v>
      </c>
      <c r="D4" s="66" t="s">
        <v>4</v>
      </c>
      <c r="E4" s="66" t="s">
        <v>3</v>
      </c>
      <c r="F4" s="66" t="s">
        <v>19</v>
      </c>
      <c r="G4" s="66" t="s">
        <v>4</v>
      </c>
      <c r="H4" s="101" t="s">
        <v>7</v>
      </c>
      <c r="J4" s="70">
        <f>COUNTIF(C2:H11,"*Catcher*")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2</v>
      </c>
      <c r="D5" s="66" t="s">
        <v>19</v>
      </c>
      <c r="E5" s="66" t="s">
        <v>6</v>
      </c>
      <c r="F5" s="66" t="s">
        <v>5</v>
      </c>
      <c r="G5" s="66" t="s">
        <v>1</v>
      </c>
      <c r="H5" s="101" t="s">
        <v>4</v>
      </c>
      <c r="J5" s="70">
        <f>COUNTIF(C2:H11,"*Pitcher*")</f>
        <v>6</v>
      </c>
      <c r="K5" s="68" t="s">
        <v>1</v>
      </c>
    </row>
    <row r="6" spans="1:11" ht="50.1" customHeight="1" x14ac:dyDescent="0.2">
      <c r="A6" s="71">
        <v>4</v>
      </c>
      <c r="B6" s="91" t="s">
        <v>30</v>
      </c>
      <c r="C6" s="88" t="s">
        <v>3</v>
      </c>
      <c r="D6" s="66" t="s">
        <v>5</v>
      </c>
      <c r="E6" s="66" t="s">
        <v>19</v>
      </c>
      <c r="F6" s="66" t="s">
        <v>2</v>
      </c>
      <c r="G6" s="66" t="s">
        <v>6</v>
      </c>
      <c r="H6" s="101" t="s">
        <v>0</v>
      </c>
      <c r="J6" s="70">
        <f>COUNTIF(C2:H11,"*1st Base*")</f>
        <v>6</v>
      </c>
      <c r="K6" s="68" t="s">
        <v>2</v>
      </c>
    </row>
    <row r="7" spans="1:11" ht="50.1" customHeight="1" x14ac:dyDescent="0.2">
      <c r="A7" s="64">
        <v>8</v>
      </c>
      <c r="B7" s="90" t="s">
        <v>35</v>
      </c>
      <c r="C7" s="88" t="s">
        <v>5</v>
      </c>
      <c r="D7" s="66" t="s">
        <v>3</v>
      </c>
      <c r="E7" s="66" t="s">
        <v>1</v>
      </c>
      <c r="F7" s="66" t="s">
        <v>6</v>
      </c>
      <c r="G7" s="66" t="s">
        <v>0</v>
      </c>
      <c r="H7" s="101" t="s">
        <v>2</v>
      </c>
      <c r="J7" s="70">
        <f>COUNTIF(C2:H11,"*Right Field*")</f>
        <v>6</v>
      </c>
      <c r="K7" s="68" t="s">
        <v>4</v>
      </c>
    </row>
    <row r="8" spans="1:11" ht="50.1" customHeight="1" x14ac:dyDescent="0.2">
      <c r="A8" s="71">
        <v>10</v>
      </c>
      <c r="B8" s="90" t="s">
        <v>28</v>
      </c>
      <c r="C8" s="88" t="s">
        <v>7</v>
      </c>
      <c r="D8" s="66" t="s">
        <v>1</v>
      </c>
      <c r="E8" s="66" t="s">
        <v>4</v>
      </c>
      <c r="F8" s="66" t="s">
        <v>3</v>
      </c>
      <c r="G8" s="66" t="s">
        <v>7</v>
      </c>
      <c r="H8" s="101" t="s">
        <v>8</v>
      </c>
      <c r="J8" s="70">
        <f>COUNTIF(C2:H11,"*Right Center*")</f>
        <v>6</v>
      </c>
      <c r="K8" s="68" t="s">
        <v>5</v>
      </c>
    </row>
    <row r="9" spans="1:11" ht="50.1" customHeight="1" x14ac:dyDescent="0.2">
      <c r="A9" s="71">
        <v>5</v>
      </c>
      <c r="B9" s="90" t="s">
        <v>31</v>
      </c>
      <c r="C9" s="88" t="s">
        <v>6</v>
      </c>
      <c r="D9" s="66" t="s">
        <v>0</v>
      </c>
      <c r="E9" s="66" t="s">
        <v>8</v>
      </c>
      <c r="F9" s="66" t="s">
        <v>1</v>
      </c>
      <c r="G9" s="66" t="s">
        <v>2</v>
      </c>
      <c r="H9" s="101" t="s">
        <v>5</v>
      </c>
      <c r="J9" s="70">
        <f>COUNTIF(C2:H11,"*2nd Base*")</f>
        <v>6</v>
      </c>
      <c r="K9" s="68" t="s">
        <v>3</v>
      </c>
    </row>
    <row r="10" spans="1:11" ht="50.1" customHeight="1" x14ac:dyDescent="0.2">
      <c r="A10" s="71">
        <v>12</v>
      </c>
      <c r="B10" s="91" t="s">
        <v>37</v>
      </c>
      <c r="C10" s="88" t="s">
        <v>4</v>
      </c>
      <c r="D10" s="66" t="s">
        <v>8</v>
      </c>
      <c r="E10" s="66" t="s">
        <v>7</v>
      </c>
      <c r="F10" s="66" t="s">
        <v>4</v>
      </c>
      <c r="G10" s="66" t="s">
        <v>19</v>
      </c>
      <c r="H10" s="101" t="s">
        <v>3</v>
      </c>
      <c r="J10" s="70">
        <f>COUNTIF(C2:H11,"*Shortstop*")</f>
        <v>6</v>
      </c>
      <c r="K10" s="68" t="s">
        <v>19</v>
      </c>
    </row>
    <row r="11" spans="1:11" ht="50.1" customHeight="1" thickBot="1" x14ac:dyDescent="0.25">
      <c r="A11" s="124">
        <v>9</v>
      </c>
      <c r="B11" s="122" t="s">
        <v>34</v>
      </c>
      <c r="C11" s="93" t="s">
        <v>8</v>
      </c>
      <c r="D11" s="80" t="s">
        <v>7</v>
      </c>
      <c r="E11" s="80" t="s">
        <v>0</v>
      </c>
      <c r="F11" s="80" t="s">
        <v>7</v>
      </c>
      <c r="G11" s="80" t="s">
        <v>8</v>
      </c>
      <c r="H11" s="102" t="s">
        <v>1</v>
      </c>
      <c r="J11" s="70">
        <f>COUNTIF(C2:H11,"*Left Center*")</f>
        <v>6</v>
      </c>
      <c r="K11" s="68" t="s">
        <v>6</v>
      </c>
    </row>
    <row r="12" spans="1:11" ht="50.1" customHeight="1" x14ac:dyDescent="0.2">
      <c r="J12" s="70">
        <f>COUNTIF(C2:H11,"*Left Field*")</f>
        <v>6</v>
      </c>
      <c r="K12" s="68" t="s">
        <v>7</v>
      </c>
    </row>
    <row r="13" spans="1:11" ht="50.1" customHeight="1" thickBot="1" x14ac:dyDescent="0.25">
      <c r="J13" s="73">
        <f>COUNTIF(C2:H11,"*3rd Base*")</f>
        <v>6</v>
      </c>
      <c r="K13" s="74" t="s">
        <v>8</v>
      </c>
    </row>
  </sheetData>
  <conditionalFormatting sqref="F2 C7:H11 C6:F6 H6 C3:H5">
    <cfRule type="cellIs" dxfId="65" priority="34" operator="equal">
      <formula>"Bench"</formula>
    </cfRule>
    <cfRule type="cellIs" dxfId="64" priority="35" operator="equal">
      <formula>"3rd Base"</formula>
    </cfRule>
    <cfRule type="cellIs" dxfId="63" priority="36" operator="equal">
      <formula>"Left Field"</formula>
    </cfRule>
    <cfRule type="cellIs" dxfId="62" priority="37" operator="equal">
      <formula>"Left Center"</formula>
    </cfRule>
    <cfRule type="cellIs" dxfId="61" priority="38" operator="equal">
      <formula>"Shortstop"</formula>
    </cfRule>
    <cfRule type="cellIs" dxfId="60" priority="39" operator="equal">
      <formula>"2nd Base"</formula>
    </cfRule>
    <cfRule type="cellIs" dxfId="59" priority="40" operator="equal">
      <formula>"Right Center"</formula>
    </cfRule>
    <cfRule type="cellIs" dxfId="58" priority="41" operator="equal">
      <formula>"Right Field"</formula>
    </cfRule>
    <cfRule type="cellIs" dxfId="57" priority="42" operator="equal">
      <formula>"1st Base"</formula>
    </cfRule>
    <cfRule type="cellIs" dxfId="56" priority="43" operator="equal">
      <formula>"Pitcher"</formula>
    </cfRule>
    <cfRule type="cellIs" dxfId="55" priority="44" operator="equal">
      <formula>"Catcher"</formula>
    </cfRule>
  </conditionalFormatting>
  <conditionalFormatting sqref="C2:E2 G2:H2">
    <cfRule type="cellIs" dxfId="54" priority="23" operator="equal">
      <formula>"Bench"</formula>
    </cfRule>
    <cfRule type="cellIs" dxfId="53" priority="24" operator="equal">
      <formula>"3rd Base"</formula>
    </cfRule>
    <cfRule type="cellIs" dxfId="52" priority="25" operator="equal">
      <formula>"Left Field"</formula>
    </cfRule>
    <cfRule type="cellIs" dxfId="51" priority="26" operator="equal">
      <formula>"Left Center"</formula>
    </cfRule>
    <cfRule type="cellIs" dxfId="50" priority="27" operator="equal">
      <formula>"Shortstop"</formula>
    </cfRule>
    <cfRule type="cellIs" dxfId="49" priority="28" operator="equal">
      <formula>"2nd Base"</formula>
    </cfRule>
    <cfRule type="cellIs" dxfId="48" priority="29" operator="equal">
      <formula>"Right Center"</formula>
    </cfRule>
    <cfRule type="cellIs" dxfId="47" priority="30" operator="equal">
      <formula>"Right Field"</formula>
    </cfRule>
    <cfRule type="cellIs" dxfId="46" priority="31" operator="equal">
      <formula>"1st Base"</formula>
    </cfRule>
    <cfRule type="cellIs" dxfId="45" priority="32" operator="equal">
      <formula>"Pitcher"</formula>
    </cfRule>
    <cfRule type="cellIs" dxfId="44" priority="33" operator="equal">
      <formula>"Catcher"</formula>
    </cfRule>
  </conditionalFormatting>
  <conditionalFormatting sqref="G6">
    <cfRule type="cellIs" dxfId="43" priority="1" operator="equal">
      <formula>"Bench"</formula>
    </cfRule>
    <cfRule type="cellIs" dxfId="42" priority="2" operator="equal">
      <formula>"3rd Base"</formula>
    </cfRule>
    <cfRule type="cellIs" dxfId="41" priority="3" operator="equal">
      <formula>"Left Field"</formula>
    </cfRule>
    <cfRule type="cellIs" dxfId="40" priority="4" operator="equal">
      <formula>"Left Center"</formula>
    </cfRule>
    <cfRule type="cellIs" dxfId="39" priority="5" operator="equal">
      <formula>"Shortstop"</formula>
    </cfRule>
    <cfRule type="cellIs" dxfId="38" priority="6" operator="equal">
      <formula>"2nd Base"</formula>
    </cfRule>
    <cfRule type="cellIs" dxfId="37" priority="7" operator="equal">
      <formula>"Right Center"</formula>
    </cfRule>
    <cfRule type="cellIs" dxfId="36" priority="8" operator="equal">
      <formula>"Right Field"</formula>
    </cfRule>
    <cfRule type="cellIs" dxfId="35" priority="9" operator="equal">
      <formula>"1st Base"</formula>
    </cfRule>
    <cfRule type="cellIs" dxfId="34" priority="10" operator="equal">
      <formula>"Pitcher"</formula>
    </cfRule>
    <cfRule type="cellIs" dxfId="33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06/24/2017 - Game 17
Team Black and White vs. Team Navy Bulldogs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2" sqref="A12"/>
    </sheetView>
  </sheetViews>
  <sheetFormatPr defaultRowHeight="24.95" customHeight="1" x14ac:dyDescent="0.2"/>
  <cols>
    <col min="1" max="1" width="73" style="1" customWidth="1"/>
    <col min="2" max="16384" width="8.88671875" style="1"/>
  </cols>
  <sheetData>
    <row r="1" spans="1:1" ht="24.95" customHeight="1" x14ac:dyDescent="0.2">
      <c r="A1" s="116" t="s">
        <v>51</v>
      </c>
    </row>
    <row r="2" spans="1:1" ht="24.95" customHeight="1" x14ac:dyDescent="0.2">
      <c r="A2" s="116" t="s">
        <v>52</v>
      </c>
    </row>
    <row r="3" spans="1:1" ht="24.95" customHeight="1" x14ac:dyDescent="0.2">
      <c r="A3" s="116" t="s">
        <v>53</v>
      </c>
    </row>
    <row r="4" spans="1:1" ht="24.95" customHeight="1" x14ac:dyDescent="0.2">
      <c r="A4" s="116" t="s">
        <v>54</v>
      </c>
    </row>
    <row r="5" spans="1:1" ht="24.95" customHeight="1" x14ac:dyDescent="0.2">
      <c r="A5" s="116" t="s">
        <v>55</v>
      </c>
    </row>
    <row r="6" spans="1:1" ht="24.95" customHeight="1" x14ac:dyDescent="0.2">
      <c r="A6" s="116" t="s">
        <v>56</v>
      </c>
    </row>
    <row r="7" spans="1:1" ht="24.95" customHeight="1" x14ac:dyDescent="0.2">
      <c r="A7" s="116" t="s">
        <v>57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60" zoomScaleNormal="60" workbookViewId="0">
      <selection activeCell="G8" sqref="G8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85" t="s">
        <v>24</v>
      </c>
      <c r="J1" s="62">
        <f>COUNTIF(C2:H11,"*Bench*")</f>
        <v>0</v>
      </c>
      <c r="K1" s="63" t="s">
        <v>9</v>
      </c>
    </row>
    <row r="2" spans="1:11" ht="50.1" customHeight="1" x14ac:dyDescent="0.2">
      <c r="A2" s="64">
        <v>1</v>
      </c>
      <c r="B2" s="90" t="s">
        <v>36</v>
      </c>
      <c r="C2" s="87" t="s">
        <v>1</v>
      </c>
      <c r="D2" s="82" t="s">
        <v>2</v>
      </c>
      <c r="E2" s="82" t="s">
        <v>5</v>
      </c>
      <c r="F2" s="82" t="s">
        <v>7</v>
      </c>
      <c r="G2" s="82" t="s">
        <v>19</v>
      </c>
      <c r="H2" s="119" t="s">
        <v>0</v>
      </c>
      <c r="J2" s="67">
        <f>COUNTIF(C2:H11,"Left Field")+COUNTIF(C2:H11,"Left Center")+COUNTIF(C2:H11,"Right Field")+COUNTIF(C2:H11,"Right Center")</f>
        <v>24</v>
      </c>
      <c r="K2" s="68" t="s">
        <v>17</v>
      </c>
    </row>
    <row r="3" spans="1:11" ht="50.1" customHeight="1" x14ac:dyDescent="0.2">
      <c r="A3" s="64">
        <v>3</v>
      </c>
      <c r="B3" s="90" t="s">
        <v>32</v>
      </c>
      <c r="C3" s="88" t="s">
        <v>2</v>
      </c>
      <c r="D3" s="66" t="s">
        <v>3</v>
      </c>
      <c r="E3" s="66" t="s">
        <v>0</v>
      </c>
      <c r="F3" s="66" t="s">
        <v>19</v>
      </c>
      <c r="G3" s="66" t="s">
        <v>5</v>
      </c>
      <c r="H3" s="101" t="s">
        <v>6</v>
      </c>
      <c r="J3" s="69">
        <f>COUNTIF(C2:H11,"Catcher")+COUNTIF(C2:H11,"Pitcher")+COUNTIF(C2:H11,"1st Base")+COUNTIF(C2:H11,"2nd Base")+COUNTIF(C2:H11,"Shortstop")+COUNTIF(C2:H11,"3rd Base")</f>
        <v>36</v>
      </c>
      <c r="K3" s="68" t="s">
        <v>16</v>
      </c>
    </row>
    <row r="4" spans="1:11" ht="50.1" customHeight="1" x14ac:dyDescent="0.2">
      <c r="A4" s="64">
        <v>6</v>
      </c>
      <c r="B4" s="90" t="s">
        <v>38</v>
      </c>
      <c r="C4" s="88" t="s">
        <v>4</v>
      </c>
      <c r="D4" s="66" t="s">
        <v>0</v>
      </c>
      <c r="E4" s="66" t="s">
        <v>2</v>
      </c>
      <c r="F4" s="66" t="s">
        <v>5</v>
      </c>
      <c r="G4" s="66" t="s">
        <v>1</v>
      </c>
      <c r="H4" s="101" t="s">
        <v>8</v>
      </c>
      <c r="J4" s="70">
        <f>COUNTIF(C2:H11,"*Catcher*")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5</v>
      </c>
      <c r="E5" s="66" t="s">
        <v>3</v>
      </c>
      <c r="F5" s="66" t="s">
        <v>6</v>
      </c>
      <c r="G5" s="66" t="s">
        <v>2</v>
      </c>
      <c r="H5" s="101" t="s">
        <v>1</v>
      </c>
      <c r="J5" s="70">
        <f>COUNTIF(C2:H11,"*Pitcher*")</f>
        <v>6</v>
      </c>
      <c r="K5" s="68" t="s">
        <v>1</v>
      </c>
    </row>
    <row r="6" spans="1:11" ht="50.1" customHeight="1" x14ac:dyDescent="0.2">
      <c r="A6" s="71">
        <v>4</v>
      </c>
      <c r="B6" s="91" t="s">
        <v>30</v>
      </c>
      <c r="C6" s="88" t="s">
        <v>3</v>
      </c>
      <c r="D6" s="66" t="s">
        <v>6</v>
      </c>
      <c r="E6" s="66" t="s">
        <v>1</v>
      </c>
      <c r="F6" s="66" t="s">
        <v>0</v>
      </c>
      <c r="G6" s="66" t="s">
        <v>6</v>
      </c>
      <c r="H6" s="101" t="s">
        <v>2</v>
      </c>
      <c r="J6" s="70">
        <f>COUNTIF(C2:H11,"*1st Base*")</f>
        <v>6</v>
      </c>
      <c r="K6" s="68" t="s">
        <v>2</v>
      </c>
    </row>
    <row r="7" spans="1:11" ht="50.1" customHeight="1" x14ac:dyDescent="0.2">
      <c r="A7" s="64">
        <v>8</v>
      </c>
      <c r="B7" s="90" t="s">
        <v>35</v>
      </c>
      <c r="C7" s="88" t="s">
        <v>6</v>
      </c>
      <c r="D7" s="66" t="s">
        <v>4</v>
      </c>
      <c r="E7" s="66" t="s">
        <v>19</v>
      </c>
      <c r="F7" s="66" t="s">
        <v>8</v>
      </c>
      <c r="G7" s="66" t="s">
        <v>3</v>
      </c>
      <c r="H7" s="101" t="s">
        <v>5</v>
      </c>
      <c r="J7" s="70">
        <f>COUNTIF(C2:H11,"*Right Field*")</f>
        <v>6</v>
      </c>
      <c r="K7" s="68" t="s">
        <v>4</v>
      </c>
    </row>
    <row r="8" spans="1:11" ht="50.1" customHeight="1" x14ac:dyDescent="0.2">
      <c r="A8" s="71">
        <v>10</v>
      </c>
      <c r="B8" s="90" t="s">
        <v>28</v>
      </c>
      <c r="C8" s="88" t="s">
        <v>0</v>
      </c>
      <c r="D8" s="66" t="s">
        <v>8</v>
      </c>
      <c r="E8" s="66" t="s">
        <v>4</v>
      </c>
      <c r="F8" s="66" t="s">
        <v>3</v>
      </c>
      <c r="G8" s="66" t="s">
        <v>7</v>
      </c>
      <c r="H8" s="101" t="s">
        <v>4</v>
      </c>
      <c r="J8" s="70">
        <f>COUNTIF(C2:H11,"*Right Center*")</f>
        <v>6</v>
      </c>
      <c r="K8" s="68" t="s">
        <v>5</v>
      </c>
    </row>
    <row r="9" spans="1:11" ht="50.1" customHeight="1" x14ac:dyDescent="0.2">
      <c r="A9" s="71">
        <v>5</v>
      </c>
      <c r="B9" s="90" t="s">
        <v>31</v>
      </c>
      <c r="C9" s="88" t="s">
        <v>5</v>
      </c>
      <c r="D9" s="66" t="s">
        <v>19</v>
      </c>
      <c r="E9" s="66" t="s">
        <v>6</v>
      </c>
      <c r="F9" s="66" t="s">
        <v>2</v>
      </c>
      <c r="G9" s="66" t="s">
        <v>8</v>
      </c>
      <c r="H9" s="101" t="s">
        <v>3</v>
      </c>
      <c r="J9" s="70">
        <f>COUNTIF(C2:H11,"*2nd Base*")</f>
        <v>6</v>
      </c>
      <c r="K9" s="68" t="s">
        <v>3</v>
      </c>
    </row>
    <row r="10" spans="1:11" ht="50.1" customHeight="1" x14ac:dyDescent="0.2">
      <c r="A10" s="71">
        <v>12</v>
      </c>
      <c r="B10" s="91" t="s">
        <v>37</v>
      </c>
      <c r="C10" s="88" t="s">
        <v>8</v>
      </c>
      <c r="D10" s="66" t="s">
        <v>1</v>
      </c>
      <c r="E10" s="66" t="s">
        <v>7</v>
      </c>
      <c r="F10" s="66" t="s">
        <v>4</v>
      </c>
      <c r="G10" s="66" t="s">
        <v>0</v>
      </c>
      <c r="H10" s="101" t="s">
        <v>7</v>
      </c>
      <c r="J10" s="70">
        <f>COUNTIF(C2:H11,"*Shortstop*")</f>
        <v>6</v>
      </c>
      <c r="K10" s="68" t="s">
        <v>19</v>
      </c>
    </row>
    <row r="11" spans="1:11" ht="50.1" customHeight="1" thickBot="1" x14ac:dyDescent="0.25">
      <c r="A11" s="124">
        <v>9</v>
      </c>
      <c r="B11" s="122" t="s">
        <v>34</v>
      </c>
      <c r="C11" s="93" t="s">
        <v>7</v>
      </c>
      <c r="D11" s="80" t="s">
        <v>7</v>
      </c>
      <c r="E11" s="80" t="s">
        <v>8</v>
      </c>
      <c r="F11" s="80" t="s">
        <v>1</v>
      </c>
      <c r="G11" s="80" t="s">
        <v>4</v>
      </c>
      <c r="H11" s="102" t="s">
        <v>19</v>
      </c>
      <c r="J11" s="70">
        <f>COUNTIF(C2:H11,"*Left Center*")</f>
        <v>6</v>
      </c>
      <c r="K11" s="68" t="s">
        <v>6</v>
      </c>
    </row>
    <row r="12" spans="1:11" ht="50.1" customHeight="1" x14ac:dyDescent="0.2">
      <c r="J12" s="70">
        <f>COUNTIF(C2:H11,"*Left Field*")</f>
        <v>6</v>
      </c>
      <c r="K12" s="68" t="s">
        <v>7</v>
      </c>
    </row>
    <row r="13" spans="1:11" ht="50.1" customHeight="1" thickBot="1" x14ac:dyDescent="0.25">
      <c r="J13" s="73">
        <f>COUNTIF(C2:H11,"*3rd Base*")</f>
        <v>6</v>
      </c>
      <c r="K13" s="74" t="s">
        <v>8</v>
      </c>
    </row>
  </sheetData>
  <conditionalFormatting sqref="F2 C7:H11 C6:F6 H6 C3:H5">
    <cfRule type="cellIs" dxfId="32" priority="23" operator="equal">
      <formula>"Bench"</formula>
    </cfRule>
    <cfRule type="cellIs" dxfId="31" priority="24" operator="equal">
      <formula>"3rd Base"</formula>
    </cfRule>
    <cfRule type="cellIs" dxfId="30" priority="25" operator="equal">
      <formula>"Left Field"</formula>
    </cfRule>
    <cfRule type="cellIs" dxfId="29" priority="26" operator="equal">
      <formula>"Left Center"</formula>
    </cfRule>
    <cfRule type="cellIs" dxfId="28" priority="27" operator="equal">
      <formula>"Shortstop"</formula>
    </cfRule>
    <cfRule type="cellIs" dxfId="27" priority="28" operator="equal">
      <formula>"2nd Base"</formula>
    </cfRule>
    <cfRule type="cellIs" dxfId="26" priority="29" operator="equal">
      <formula>"Right Center"</formula>
    </cfRule>
    <cfRule type="cellIs" dxfId="25" priority="30" operator="equal">
      <formula>"Right Field"</formula>
    </cfRule>
    <cfRule type="cellIs" dxfId="24" priority="31" operator="equal">
      <formula>"1st Base"</formula>
    </cfRule>
    <cfRule type="cellIs" dxfId="23" priority="32" operator="equal">
      <formula>"Pitcher"</formula>
    </cfRule>
    <cfRule type="cellIs" dxfId="22" priority="33" operator="equal">
      <formula>"Catcher"</formula>
    </cfRule>
  </conditionalFormatting>
  <conditionalFormatting sqref="C2:E2 G2:H2">
    <cfRule type="cellIs" dxfId="21" priority="12" operator="equal">
      <formula>"Bench"</formula>
    </cfRule>
    <cfRule type="cellIs" dxfId="20" priority="13" operator="equal">
      <formula>"3rd Base"</formula>
    </cfRule>
    <cfRule type="cellIs" dxfId="19" priority="14" operator="equal">
      <formula>"Left Field"</formula>
    </cfRule>
    <cfRule type="cellIs" dxfId="18" priority="15" operator="equal">
      <formula>"Left Center"</formula>
    </cfRule>
    <cfRule type="cellIs" dxfId="17" priority="16" operator="equal">
      <formula>"Shortstop"</formula>
    </cfRule>
    <cfRule type="cellIs" dxfId="16" priority="17" operator="equal">
      <formula>"2nd Base"</formula>
    </cfRule>
    <cfRule type="cellIs" dxfId="15" priority="18" operator="equal">
      <formula>"Right Center"</formula>
    </cfRule>
    <cfRule type="cellIs" dxfId="14" priority="19" operator="equal">
      <formula>"Right Field"</formula>
    </cfRule>
    <cfRule type="cellIs" dxfId="13" priority="20" operator="equal">
      <formula>"1st Base"</formula>
    </cfRule>
    <cfRule type="cellIs" dxfId="12" priority="21" operator="equal">
      <formula>"Pitcher"</formula>
    </cfRule>
    <cfRule type="cellIs" dxfId="11" priority="22" operator="equal">
      <formula>"Catcher"</formula>
    </cfRule>
  </conditionalFormatting>
  <conditionalFormatting sqref="G6">
    <cfRule type="cellIs" dxfId="10" priority="1" operator="equal">
      <formula>"Bench"</formula>
    </cfRule>
    <cfRule type="cellIs" dxfId="9" priority="2" operator="equal">
      <formula>"3rd Base"</formula>
    </cfRule>
    <cfRule type="cellIs" dxfId="8" priority="3" operator="equal">
      <formula>"Left Field"</formula>
    </cfRule>
    <cfRule type="cellIs" dxfId="7" priority="4" operator="equal">
      <formula>"Left Center"</formula>
    </cfRule>
    <cfRule type="cellIs" dxfId="6" priority="5" operator="equal">
      <formula>"Shortstop"</formula>
    </cfRule>
    <cfRule type="cellIs" dxfId="5" priority="6" operator="equal">
      <formula>"2nd Base"</formula>
    </cfRule>
    <cfRule type="cellIs" dxfId="4" priority="7" operator="equal">
      <formula>"Right Center"</formula>
    </cfRule>
    <cfRule type="cellIs" dxfId="3" priority="8" operator="equal">
      <formula>"Right Field"</formula>
    </cfRule>
    <cfRule type="cellIs" dxfId="2" priority="9" operator="equal">
      <formula>"1st Base"</formula>
    </cfRule>
    <cfRule type="cellIs" dxfId="1" priority="10" operator="equal">
      <formula>"Pitcher"</formula>
    </cfRule>
    <cfRule type="cellIs" dxfId="0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06/24/2017 - Game 18
Team Orange vs. Team Navy Bulldogs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L13" sqref="L13"/>
    </sheetView>
  </sheetViews>
  <sheetFormatPr defaultRowHeight="24.95" customHeight="1" x14ac:dyDescent="0.2"/>
  <cols>
    <col min="1" max="1" width="10.77734375" style="10" customWidth="1"/>
    <col min="2" max="2" width="18.21875" style="10" bestFit="1" customWidth="1"/>
    <col min="3" max="8" width="10.77734375" style="11" customWidth="1"/>
    <col min="9" max="9" width="12.77734375" style="11" customWidth="1"/>
    <col min="10" max="13" width="10.77734375" style="11" customWidth="1"/>
    <col min="14" max="14" width="10.33203125" style="10" bestFit="1" customWidth="1"/>
    <col min="15" max="16384" width="8.88671875" style="10"/>
  </cols>
  <sheetData>
    <row r="1" spans="1:14" s="12" customFormat="1" ht="39.950000000000003" customHeight="1" thickBot="1" x14ac:dyDescent="0.25">
      <c r="A1" s="42" t="s">
        <v>18</v>
      </c>
      <c r="B1" s="26" t="s">
        <v>10</v>
      </c>
      <c r="C1" s="43" t="s">
        <v>0</v>
      </c>
      <c r="D1" s="43" t="s">
        <v>1</v>
      </c>
      <c r="E1" s="43" t="s">
        <v>2</v>
      </c>
      <c r="F1" s="43" t="s">
        <v>4</v>
      </c>
      <c r="G1" s="43" t="s">
        <v>5</v>
      </c>
      <c r="H1" s="43" t="s">
        <v>3</v>
      </c>
      <c r="I1" s="43" t="s">
        <v>19</v>
      </c>
      <c r="J1" s="43" t="s">
        <v>7</v>
      </c>
      <c r="K1" s="43" t="s">
        <v>8</v>
      </c>
      <c r="L1" s="43" t="s">
        <v>6</v>
      </c>
      <c r="M1" s="44" t="s">
        <v>9</v>
      </c>
    </row>
    <row r="2" spans="1:14" ht="30" customHeight="1" x14ac:dyDescent="0.2">
      <c r="A2" s="57">
        <v>1</v>
      </c>
      <c r="B2" s="39" t="s">
        <v>36</v>
      </c>
      <c r="C2" s="16">
        <v>4</v>
      </c>
      <c r="D2" s="16">
        <v>6</v>
      </c>
      <c r="E2" s="16">
        <v>3</v>
      </c>
      <c r="F2" s="16">
        <v>4</v>
      </c>
      <c r="G2" s="16">
        <v>3</v>
      </c>
      <c r="H2" s="16">
        <v>5</v>
      </c>
      <c r="I2" s="16">
        <v>8</v>
      </c>
      <c r="J2" s="16">
        <v>3</v>
      </c>
      <c r="K2" s="16">
        <v>4</v>
      </c>
      <c r="L2" s="16">
        <v>7</v>
      </c>
      <c r="M2" s="17">
        <v>8</v>
      </c>
      <c r="N2" s="75"/>
    </row>
    <row r="3" spans="1:14" ht="30" customHeight="1" x14ac:dyDescent="0.2">
      <c r="A3" s="57">
        <v>2</v>
      </c>
      <c r="B3" s="39" t="s">
        <v>33</v>
      </c>
      <c r="C3" s="16">
        <v>1</v>
      </c>
      <c r="D3" s="16">
        <v>10</v>
      </c>
      <c r="E3" s="16">
        <v>8</v>
      </c>
      <c r="F3" s="16">
        <v>2</v>
      </c>
      <c r="G3" s="16">
        <v>3</v>
      </c>
      <c r="H3" s="16">
        <v>5</v>
      </c>
      <c r="I3" s="16">
        <v>8</v>
      </c>
      <c r="J3" s="16"/>
      <c r="K3" s="16">
        <v>4</v>
      </c>
      <c r="L3" s="16">
        <v>3</v>
      </c>
      <c r="M3" s="17">
        <v>7</v>
      </c>
      <c r="N3" s="75"/>
    </row>
    <row r="4" spans="1:14" ht="30" customHeight="1" x14ac:dyDescent="0.2">
      <c r="A4" s="57">
        <v>3</v>
      </c>
      <c r="B4" s="39" t="s">
        <v>32</v>
      </c>
      <c r="C4" s="13">
        <v>2</v>
      </c>
      <c r="D4" s="13">
        <v>10</v>
      </c>
      <c r="E4" s="13">
        <v>7</v>
      </c>
      <c r="F4" s="13"/>
      <c r="G4" s="13">
        <v>7</v>
      </c>
      <c r="H4" s="13">
        <v>4</v>
      </c>
      <c r="I4" s="13">
        <v>9</v>
      </c>
      <c r="J4" s="13"/>
      <c r="K4" s="13"/>
      <c r="L4" s="13">
        <v>4</v>
      </c>
      <c r="M4" s="14">
        <v>7</v>
      </c>
      <c r="N4" s="75"/>
    </row>
    <row r="5" spans="1:14" ht="30" customHeight="1" x14ac:dyDescent="0.2">
      <c r="A5" s="57">
        <v>4</v>
      </c>
      <c r="B5" s="39" t="s">
        <v>30</v>
      </c>
      <c r="C5" s="13">
        <v>2</v>
      </c>
      <c r="D5" s="13">
        <v>1</v>
      </c>
      <c r="E5" s="13">
        <v>11</v>
      </c>
      <c r="F5" s="13"/>
      <c r="G5" s="13">
        <v>10</v>
      </c>
      <c r="H5" s="13">
        <v>13</v>
      </c>
      <c r="I5" s="13">
        <v>2</v>
      </c>
      <c r="J5" s="13">
        <v>2</v>
      </c>
      <c r="K5" s="13"/>
      <c r="L5" s="13">
        <v>9</v>
      </c>
      <c r="M5" s="14">
        <v>6</v>
      </c>
      <c r="N5" s="75"/>
    </row>
    <row r="6" spans="1:14" ht="30" customHeight="1" x14ac:dyDescent="0.2">
      <c r="A6" s="29">
        <v>5</v>
      </c>
      <c r="B6" s="39" t="s">
        <v>31</v>
      </c>
      <c r="C6" s="13">
        <v>5</v>
      </c>
      <c r="D6" s="13">
        <v>1</v>
      </c>
      <c r="E6" s="13">
        <v>1</v>
      </c>
      <c r="F6" s="13">
        <v>1</v>
      </c>
      <c r="G6" s="13">
        <v>10</v>
      </c>
      <c r="H6" s="13">
        <v>5</v>
      </c>
      <c r="I6" s="13">
        <v>5</v>
      </c>
      <c r="J6" s="13">
        <v>5</v>
      </c>
      <c r="K6" s="13">
        <v>8</v>
      </c>
      <c r="L6" s="13">
        <v>3</v>
      </c>
      <c r="M6" s="14">
        <v>11</v>
      </c>
      <c r="N6" s="75"/>
    </row>
    <row r="7" spans="1:14" ht="30" customHeight="1" x14ac:dyDescent="0.2">
      <c r="A7" s="57">
        <v>6</v>
      </c>
      <c r="B7" s="39" t="s">
        <v>38</v>
      </c>
      <c r="C7" s="13">
        <v>13</v>
      </c>
      <c r="D7" s="13">
        <v>8</v>
      </c>
      <c r="E7" s="13">
        <v>8</v>
      </c>
      <c r="F7" s="13">
        <v>4</v>
      </c>
      <c r="G7" s="13">
        <v>3</v>
      </c>
      <c r="H7" s="13">
        <v>1</v>
      </c>
      <c r="I7" s="13"/>
      <c r="J7" s="13">
        <v>3</v>
      </c>
      <c r="K7" s="13">
        <v>2</v>
      </c>
      <c r="L7" s="13">
        <v>5</v>
      </c>
      <c r="M7" s="14">
        <v>8</v>
      </c>
      <c r="N7" s="75"/>
    </row>
    <row r="8" spans="1:14" ht="30" customHeight="1" x14ac:dyDescent="0.2">
      <c r="A8" s="57">
        <v>7</v>
      </c>
      <c r="B8" s="39" t="s">
        <v>27</v>
      </c>
      <c r="C8" s="13">
        <v>2</v>
      </c>
      <c r="D8" s="13">
        <v>10</v>
      </c>
      <c r="E8" s="13">
        <v>10</v>
      </c>
      <c r="F8" s="13"/>
      <c r="G8" s="13">
        <v>7</v>
      </c>
      <c r="H8" s="13">
        <v>4</v>
      </c>
      <c r="I8" s="13">
        <v>10</v>
      </c>
      <c r="J8" s="13">
        <v>1</v>
      </c>
      <c r="K8" s="13"/>
      <c r="L8" s="13">
        <v>4</v>
      </c>
      <c r="M8" s="14">
        <v>7</v>
      </c>
      <c r="N8" s="75"/>
    </row>
    <row r="9" spans="1:14" ht="30" customHeight="1" x14ac:dyDescent="0.2">
      <c r="A9" s="57">
        <v>8</v>
      </c>
      <c r="B9" s="39" t="s">
        <v>35</v>
      </c>
      <c r="C9" s="13">
        <v>5</v>
      </c>
      <c r="D9" s="13"/>
      <c r="E9" s="13"/>
      <c r="F9" s="13">
        <v>12</v>
      </c>
      <c r="G9" s="13">
        <v>2</v>
      </c>
      <c r="H9" s="13">
        <v>1</v>
      </c>
      <c r="I9" s="13">
        <v>2</v>
      </c>
      <c r="J9" s="13">
        <v>10</v>
      </c>
      <c r="K9" s="13">
        <v>7</v>
      </c>
      <c r="L9" s="13">
        <v>5</v>
      </c>
      <c r="M9" s="14">
        <v>11</v>
      </c>
      <c r="N9" s="75"/>
    </row>
    <row r="10" spans="1:14" ht="30" customHeight="1" x14ac:dyDescent="0.2">
      <c r="A10" s="57">
        <v>9</v>
      </c>
      <c r="B10" s="39" t="s">
        <v>34</v>
      </c>
      <c r="C10" s="13">
        <v>2</v>
      </c>
      <c r="D10" s="13"/>
      <c r="E10" s="13"/>
      <c r="F10" s="13">
        <v>10</v>
      </c>
      <c r="G10" s="13">
        <v>1</v>
      </c>
      <c r="H10" s="13">
        <v>1</v>
      </c>
      <c r="I10" s="13"/>
      <c r="J10" s="13">
        <v>12</v>
      </c>
      <c r="K10" s="13">
        <v>15</v>
      </c>
      <c r="L10" s="13">
        <v>3</v>
      </c>
      <c r="M10" s="14">
        <v>11</v>
      </c>
      <c r="N10" s="75"/>
    </row>
    <row r="11" spans="1:14" ht="30" customHeight="1" x14ac:dyDescent="0.2">
      <c r="A11" s="29">
        <v>10</v>
      </c>
      <c r="B11" s="39" t="s">
        <v>28</v>
      </c>
      <c r="C11" s="13">
        <v>10</v>
      </c>
      <c r="D11" s="13"/>
      <c r="E11" s="13">
        <v>1</v>
      </c>
      <c r="F11" s="13">
        <v>5</v>
      </c>
      <c r="G11" s="13">
        <v>5</v>
      </c>
      <c r="H11" s="13">
        <v>8</v>
      </c>
      <c r="I11" s="13">
        <v>2</v>
      </c>
      <c r="J11" s="13">
        <v>9</v>
      </c>
      <c r="K11" s="13">
        <v>3</v>
      </c>
      <c r="L11" s="13">
        <v>2</v>
      </c>
      <c r="M11" s="14">
        <v>10</v>
      </c>
      <c r="N11" s="75"/>
    </row>
    <row r="12" spans="1:14" ht="30" customHeight="1" x14ac:dyDescent="0.2">
      <c r="A12" s="57">
        <v>11</v>
      </c>
      <c r="B12" s="39" t="s">
        <v>29</v>
      </c>
      <c r="C12" s="13">
        <v>6</v>
      </c>
      <c r="D12" s="13">
        <v>10</v>
      </c>
      <c r="E12" s="13">
        <v>6</v>
      </c>
      <c r="F12" s="13"/>
      <c r="G12" s="13">
        <v>1</v>
      </c>
      <c r="H12" s="13">
        <v>7</v>
      </c>
      <c r="I12" s="13">
        <v>8</v>
      </c>
      <c r="J12" s="13"/>
      <c r="K12" s="13">
        <v>3</v>
      </c>
      <c r="L12" s="13">
        <v>10</v>
      </c>
      <c r="M12" s="14">
        <v>4</v>
      </c>
      <c r="N12" s="75"/>
    </row>
    <row r="13" spans="1:14" ht="30" customHeight="1" thickBot="1" x14ac:dyDescent="0.25">
      <c r="A13" s="29">
        <v>12</v>
      </c>
      <c r="B13" s="51" t="s">
        <v>37</v>
      </c>
      <c r="C13" s="15">
        <v>3</v>
      </c>
      <c r="D13" s="15"/>
      <c r="E13" s="15"/>
      <c r="F13" s="15">
        <v>17</v>
      </c>
      <c r="G13" s="15">
        <v>3</v>
      </c>
      <c r="H13" s="15">
        <v>1</v>
      </c>
      <c r="I13" s="15">
        <v>1</v>
      </c>
      <c r="J13" s="15">
        <v>10</v>
      </c>
      <c r="K13" s="15">
        <v>9</v>
      </c>
      <c r="L13" s="15"/>
      <c r="M13" s="22">
        <v>11</v>
      </c>
      <c r="N13" s="75"/>
    </row>
    <row r="14" spans="1:14" ht="6" customHeight="1" x14ac:dyDescent="0.2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4" ht="24.95" customHeight="1" thickBot="1" x14ac:dyDescent="0.25">
      <c r="A15" s="125" t="s">
        <v>20</v>
      </c>
      <c r="B15" s="126"/>
      <c r="C15" s="49">
        <f t="shared" ref="C15:M15" si="0">SUM(C2:C13)</f>
        <v>55</v>
      </c>
      <c r="D15" s="49">
        <f t="shared" si="0"/>
        <v>56</v>
      </c>
      <c r="E15" s="49">
        <f t="shared" si="0"/>
        <v>55</v>
      </c>
      <c r="F15" s="49">
        <f t="shared" si="0"/>
        <v>55</v>
      </c>
      <c r="G15" s="49">
        <f t="shared" si="0"/>
        <v>55</v>
      </c>
      <c r="H15" s="49">
        <f t="shared" si="0"/>
        <v>55</v>
      </c>
      <c r="I15" s="49">
        <f t="shared" si="0"/>
        <v>55</v>
      </c>
      <c r="J15" s="49">
        <f t="shared" si="0"/>
        <v>55</v>
      </c>
      <c r="K15" s="49">
        <f t="shared" si="0"/>
        <v>55</v>
      </c>
      <c r="L15" s="49">
        <f t="shared" si="0"/>
        <v>55</v>
      </c>
      <c r="M15" s="50">
        <f t="shared" si="0"/>
        <v>101</v>
      </c>
    </row>
  </sheetData>
  <sortState ref="A2:B15">
    <sortCondition ref="A2:A15"/>
  </sortState>
  <mergeCells count="1">
    <mergeCell ref="A15:B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6" sqref="N26"/>
    </sheetView>
  </sheetViews>
  <sheetFormatPr defaultRowHeight="15" x14ac:dyDescent="0.2"/>
  <cols>
    <col min="1" max="14" width="12.77734375" style="18" customWidth="1"/>
    <col min="15" max="16384" width="8.88671875" style="18"/>
  </cols>
  <sheetData>
    <row r="1" spans="1:14" ht="30" customHeight="1" thickBot="1" x14ac:dyDescent="0.25">
      <c r="A1" s="25" t="s">
        <v>21</v>
      </c>
      <c r="B1" s="26" t="s">
        <v>25</v>
      </c>
      <c r="C1" s="40" t="s">
        <v>27</v>
      </c>
      <c r="D1" s="40" t="s">
        <v>28</v>
      </c>
      <c r="E1" s="40" t="s">
        <v>29</v>
      </c>
      <c r="F1" s="40" t="s">
        <v>36</v>
      </c>
      <c r="G1" s="40" t="s">
        <v>38</v>
      </c>
      <c r="H1" s="40" t="s">
        <v>30</v>
      </c>
      <c r="I1" s="40" t="s">
        <v>31</v>
      </c>
      <c r="J1" s="40" t="s">
        <v>32</v>
      </c>
      <c r="K1" s="40" t="s">
        <v>33</v>
      </c>
      <c r="L1" s="40" t="s">
        <v>34</v>
      </c>
      <c r="M1" s="53" t="s">
        <v>37</v>
      </c>
      <c r="N1" s="41" t="s">
        <v>35</v>
      </c>
    </row>
    <row r="2" spans="1:14" ht="24.95" customHeight="1" x14ac:dyDescent="0.2">
      <c r="A2" s="128">
        <v>1</v>
      </c>
      <c r="B2" s="23" t="s">
        <v>22</v>
      </c>
      <c r="C2" s="24">
        <v>2</v>
      </c>
      <c r="D2" s="24">
        <v>1</v>
      </c>
      <c r="E2" s="24">
        <v>1</v>
      </c>
      <c r="F2" s="24">
        <v>1</v>
      </c>
      <c r="G2" s="24">
        <v>2</v>
      </c>
      <c r="H2" s="117">
        <v>2</v>
      </c>
      <c r="I2" s="24">
        <v>0</v>
      </c>
      <c r="J2" s="24">
        <v>3</v>
      </c>
      <c r="K2" s="24">
        <v>1</v>
      </c>
      <c r="L2" s="24">
        <v>1</v>
      </c>
      <c r="M2" s="54">
        <v>0</v>
      </c>
      <c r="N2" s="27">
        <v>2</v>
      </c>
    </row>
    <row r="3" spans="1:14" ht="24.95" customHeight="1" x14ac:dyDescent="0.2">
      <c r="A3" s="127"/>
      <c r="B3" s="21" t="s">
        <v>23</v>
      </c>
      <c r="C3" s="19">
        <v>3</v>
      </c>
      <c r="D3" s="19">
        <v>2</v>
      </c>
      <c r="E3" s="19">
        <v>3</v>
      </c>
      <c r="F3" s="19">
        <v>3</v>
      </c>
      <c r="G3" s="19">
        <v>2</v>
      </c>
      <c r="H3" s="118">
        <v>3</v>
      </c>
      <c r="I3" s="19">
        <v>2</v>
      </c>
      <c r="J3" s="19">
        <v>3</v>
      </c>
      <c r="K3" s="19">
        <v>2</v>
      </c>
      <c r="L3" s="19">
        <v>2</v>
      </c>
      <c r="M3" s="55">
        <v>2</v>
      </c>
      <c r="N3" s="28">
        <v>2</v>
      </c>
    </row>
    <row r="4" spans="1:14" ht="24.95" customHeight="1" x14ac:dyDescent="0.2">
      <c r="A4" s="127">
        <v>2</v>
      </c>
      <c r="B4" s="20" t="s">
        <v>22</v>
      </c>
      <c r="C4" s="19">
        <v>2</v>
      </c>
      <c r="D4" s="19">
        <v>3</v>
      </c>
      <c r="E4" s="19">
        <v>3</v>
      </c>
      <c r="F4" s="19">
        <v>3</v>
      </c>
      <c r="G4" s="19">
        <v>2</v>
      </c>
      <c r="H4" s="118">
        <v>2</v>
      </c>
      <c r="I4" s="19">
        <v>1</v>
      </c>
      <c r="J4" s="19">
        <v>3</v>
      </c>
      <c r="K4" s="19">
        <v>2</v>
      </c>
      <c r="L4" s="19">
        <v>1</v>
      </c>
      <c r="M4" s="55">
        <v>1</v>
      </c>
      <c r="N4" s="28">
        <v>2</v>
      </c>
    </row>
    <row r="5" spans="1:14" ht="24.95" customHeight="1" x14ac:dyDescent="0.2">
      <c r="A5" s="127"/>
      <c r="B5" s="21" t="s">
        <v>23</v>
      </c>
      <c r="C5" s="19">
        <v>3</v>
      </c>
      <c r="D5" s="19">
        <v>3</v>
      </c>
      <c r="E5" s="19">
        <v>3</v>
      </c>
      <c r="F5" s="19">
        <v>3</v>
      </c>
      <c r="G5" s="19">
        <v>3</v>
      </c>
      <c r="H5" s="118">
        <v>3</v>
      </c>
      <c r="I5" s="19">
        <v>3</v>
      </c>
      <c r="J5" s="19">
        <v>3</v>
      </c>
      <c r="K5" s="19">
        <v>3</v>
      </c>
      <c r="L5" s="19">
        <v>2</v>
      </c>
      <c r="M5" s="55">
        <v>2</v>
      </c>
      <c r="N5" s="28">
        <v>3</v>
      </c>
    </row>
    <row r="6" spans="1:14" ht="24.95" customHeight="1" x14ac:dyDescent="0.2">
      <c r="A6" s="127">
        <v>3</v>
      </c>
      <c r="B6" s="20" t="s">
        <v>22</v>
      </c>
      <c r="C6" s="19">
        <v>2</v>
      </c>
      <c r="D6" s="19">
        <v>1</v>
      </c>
      <c r="E6" s="19">
        <v>2</v>
      </c>
      <c r="F6" s="19">
        <v>2</v>
      </c>
      <c r="G6" s="19">
        <v>1</v>
      </c>
      <c r="H6" s="118">
        <v>3</v>
      </c>
      <c r="I6" s="19">
        <v>0</v>
      </c>
      <c r="J6" s="19">
        <v>2</v>
      </c>
      <c r="K6" s="19">
        <v>2</v>
      </c>
      <c r="L6" s="19">
        <v>0</v>
      </c>
      <c r="M6" s="55">
        <v>2</v>
      </c>
      <c r="N6" s="28">
        <v>1</v>
      </c>
    </row>
    <row r="7" spans="1:14" ht="24.95" customHeight="1" x14ac:dyDescent="0.2">
      <c r="A7" s="127"/>
      <c r="B7" s="21" t="s">
        <v>23</v>
      </c>
      <c r="C7" s="19">
        <v>3</v>
      </c>
      <c r="D7" s="19">
        <v>2</v>
      </c>
      <c r="E7" s="19">
        <v>3</v>
      </c>
      <c r="F7" s="19">
        <v>3</v>
      </c>
      <c r="G7" s="19">
        <v>2</v>
      </c>
      <c r="H7" s="118">
        <v>3</v>
      </c>
      <c r="I7" s="19">
        <v>2</v>
      </c>
      <c r="J7" s="19">
        <v>3</v>
      </c>
      <c r="K7" s="19">
        <v>3</v>
      </c>
      <c r="L7" s="19">
        <v>3</v>
      </c>
      <c r="M7" s="55">
        <v>2</v>
      </c>
      <c r="N7" s="28">
        <v>2</v>
      </c>
    </row>
    <row r="8" spans="1:14" ht="24.95" customHeight="1" x14ac:dyDescent="0.2">
      <c r="A8" s="127">
        <v>4</v>
      </c>
      <c r="B8" s="20" t="s">
        <v>22</v>
      </c>
      <c r="C8" s="19">
        <v>1</v>
      </c>
      <c r="D8" s="19">
        <v>1</v>
      </c>
      <c r="E8" s="19">
        <v>3</v>
      </c>
      <c r="F8" s="19">
        <v>2</v>
      </c>
      <c r="G8" s="19">
        <v>1</v>
      </c>
      <c r="H8" s="118">
        <v>0</v>
      </c>
      <c r="I8" s="19">
        <v>1</v>
      </c>
      <c r="J8" s="19">
        <v>0</v>
      </c>
      <c r="K8" s="19">
        <v>2</v>
      </c>
      <c r="L8" s="19">
        <v>1</v>
      </c>
      <c r="M8" s="55">
        <v>0</v>
      </c>
      <c r="N8" s="28">
        <v>0</v>
      </c>
    </row>
    <row r="9" spans="1:14" ht="24.95" customHeight="1" x14ac:dyDescent="0.2">
      <c r="A9" s="127"/>
      <c r="B9" s="21" t="s">
        <v>23</v>
      </c>
      <c r="C9" s="19">
        <v>2</v>
      </c>
      <c r="D9" s="19">
        <v>2</v>
      </c>
      <c r="E9" s="19">
        <v>3</v>
      </c>
      <c r="F9" s="19">
        <v>2</v>
      </c>
      <c r="G9" s="19">
        <v>2</v>
      </c>
      <c r="H9" s="118">
        <v>3</v>
      </c>
      <c r="I9" s="19">
        <v>2</v>
      </c>
      <c r="J9" s="19">
        <v>2</v>
      </c>
      <c r="K9" s="19">
        <v>2</v>
      </c>
      <c r="L9" s="19">
        <v>2</v>
      </c>
      <c r="M9" s="55">
        <v>2</v>
      </c>
      <c r="N9" s="28">
        <v>2</v>
      </c>
    </row>
    <row r="10" spans="1:14" ht="24.95" customHeight="1" x14ac:dyDescent="0.2">
      <c r="A10" s="127">
        <v>5</v>
      </c>
      <c r="B10" s="20" t="s">
        <v>22</v>
      </c>
      <c r="C10" s="19">
        <v>2</v>
      </c>
      <c r="D10" s="19">
        <v>2</v>
      </c>
      <c r="E10" s="19">
        <v>3</v>
      </c>
      <c r="F10" s="19">
        <v>3</v>
      </c>
      <c r="G10" s="19">
        <v>2</v>
      </c>
      <c r="H10" s="118">
        <v>3</v>
      </c>
      <c r="I10" s="19">
        <v>1</v>
      </c>
      <c r="J10" s="19">
        <v>2</v>
      </c>
      <c r="K10" s="19">
        <v>0</v>
      </c>
      <c r="L10" s="19">
        <v>2</v>
      </c>
      <c r="M10" s="55">
        <v>0</v>
      </c>
      <c r="N10" s="28">
        <v>2</v>
      </c>
    </row>
    <row r="11" spans="1:14" ht="24.95" customHeight="1" x14ac:dyDescent="0.2">
      <c r="A11" s="127"/>
      <c r="B11" s="21" t="s">
        <v>23</v>
      </c>
      <c r="C11" s="19">
        <v>3</v>
      </c>
      <c r="D11" s="19">
        <v>2</v>
      </c>
      <c r="E11" s="19">
        <v>3</v>
      </c>
      <c r="F11" s="19">
        <v>3</v>
      </c>
      <c r="G11" s="19">
        <v>3</v>
      </c>
      <c r="H11" s="118">
        <v>3</v>
      </c>
      <c r="I11" s="19">
        <v>2</v>
      </c>
      <c r="J11" s="19">
        <v>3</v>
      </c>
      <c r="K11" s="19">
        <v>0</v>
      </c>
      <c r="L11" s="19">
        <v>2</v>
      </c>
      <c r="M11" s="55">
        <v>2</v>
      </c>
      <c r="N11" s="28">
        <v>2</v>
      </c>
    </row>
    <row r="12" spans="1:14" ht="24.95" customHeight="1" x14ac:dyDescent="0.2">
      <c r="A12" s="127">
        <v>6</v>
      </c>
      <c r="B12" s="20" t="s">
        <v>22</v>
      </c>
      <c r="C12" s="19">
        <v>3</v>
      </c>
      <c r="D12" s="19">
        <v>1</v>
      </c>
      <c r="E12" s="19">
        <v>2</v>
      </c>
      <c r="F12" s="19">
        <v>2</v>
      </c>
      <c r="G12" s="19">
        <v>2</v>
      </c>
      <c r="H12" s="118">
        <v>1</v>
      </c>
      <c r="I12" s="19">
        <v>1</v>
      </c>
      <c r="J12" s="19">
        <v>2</v>
      </c>
      <c r="K12" s="19">
        <v>3</v>
      </c>
      <c r="L12" s="19">
        <v>0</v>
      </c>
      <c r="M12" s="55">
        <v>1</v>
      </c>
      <c r="N12" s="28">
        <v>2</v>
      </c>
    </row>
    <row r="13" spans="1:14" ht="24.95" customHeight="1" x14ac:dyDescent="0.2">
      <c r="A13" s="127"/>
      <c r="B13" s="21" t="s">
        <v>23</v>
      </c>
      <c r="C13" s="19">
        <v>3</v>
      </c>
      <c r="D13" s="19">
        <v>2</v>
      </c>
      <c r="E13" s="19">
        <v>3</v>
      </c>
      <c r="F13" s="19">
        <v>3</v>
      </c>
      <c r="G13" s="19">
        <v>3</v>
      </c>
      <c r="H13" s="118">
        <v>3</v>
      </c>
      <c r="I13" s="19">
        <v>2</v>
      </c>
      <c r="J13" s="19">
        <v>3</v>
      </c>
      <c r="K13" s="19">
        <v>3</v>
      </c>
      <c r="L13" s="19">
        <v>2</v>
      </c>
      <c r="M13" s="55">
        <v>2</v>
      </c>
      <c r="N13" s="28">
        <v>2</v>
      </c>
    </row>
    <row r="14" spans="1:14" ht="24.95" customHeight="1" x14ac:dyDescent="0.2">
      <c r="A14" s="127">
        <v>7</v>
      </c>
      <c r="B14" s="20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18">
        <v>0</v>
      </c>
      <c r="I14" s="19">
        <v>0</v>
      </c>
      <c r="J14" s="19">
        <v>0</v>
      </c>
      <c r="K14" s="19">
        <v>0</v>
      </c>
      <c r="L14" s="19">
        <v>0</v>
      </c>
      <c r="M14" s="55">
        <v>0</v>
      </c>
      <c r="N14" s="28">
        <v>0</v>
      </c>
    </row>
    <row r="15" spans="1:14" ht="24.95" customHeight="1" x14ac:dyDescent="0.2">
      <c r="A15" s="127"/>
      <c r="B15" s="21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55">
        <v>0</v>
      </c>
      <c r="N15" s="28">
        <v>0</v>
      </c>
    </row>
    <row r="16" spans="1:14" ht="24.95" customHeight="1" x14ac:dyDescent="0.2">
      <c r="A16" s="127">
        <v>8</v>
      </c>
      <c r="B16" s="20" t="s">
        <v>22</v>
      </c>
      <c r="C16" s="19">
        <v>3</v>
      </c>
      <c r="D16" s="19">
        <v>0</v>
      </c>
      <c r="E16" s="19">
        <v>0</v>
      </c>
      <c r="F16" s="19">
        <v>2</v>
      </c>
      <c r="G16" s="19">
        <v>2</v>
      </c>
      <c r="H16" s="19">
        <v>3</v>
      </c>
      <c r="I16" s="19">
        <v>1</v>
      </c>
      <c r="J16" s="19">
        <v>2</v>
      </c>
      <c r="K16" s="19">
        <v>2</v>
      </c>
      <c r="L16" s="19">
        <v>0</v>
      </c>
      <c r="M16" s="55">
        <v>0</v>
      </c>
      <c r="N16" s="28">
        <v>2</v>
      </c>
    </row>
    <row r="17" spans="1:14" ht="24.95" customHeight="1" x14ac:dyDescent="0.2">
      <c r="A17" s="127"/>
      <c r="B17" s="21" t="s">
        <v>23</v>
      </c>
      <c r="C17" s="19">
        <v>3</v>
      </c>
      <c r="D17" s="19">
        <v>3</v>
      </c>
      <c r="E17" s="19">
        <v>3</v>
      </c>
      <c r="F17" s="19">
        <v>3</v>
      </c>
      <c r="G17" s="19">
        <v>3</v>
      </c>
      <c r="H17" s="19">
        <v>3</v>
      </c>
      <c r="I17" s="19">
        <v>2</v>
      </c>
      <c r="J17" s="19">
        <v>3</v>
      </c>
      <c r="K17" s="19">
        <v>3</v>
      </c>
      <c r="L17" s="19">
        <v>2</v>
      </c>
      <c r="M17" s="55">
        <v>2</v>
      </c>
      <c r="N17" s="28">
        <v>2</v>
      </c>
    </row>
    <row r="18" spans="1:14" ht="24.95" customHeight="1" x14ac:dyDescent="0.2">
      <c r="A18" s="127">
        <v>9</v>
      </c>
      <c r="B18" s="20" t="s">
        <v>22</v>
      </c>
      <c r="C18" s="19">
        <v>3</v>
      </c>
      <c r="D18" s="19">
        <v>2</v>
      </c>
      <c r="E18" s="19">
        <v>2</v>
      </c>
      <c r="F18" s="19">
        <v>2</v>
      </c>
      <c r="G18" s="19">
        <v>2</v>
      </c>
      <c r="H18" s="19">
        <v>1</v>
      </c>
      <c r="I18" s="19">
        <v>0</v>
      </c>
      <c r="J18" s="19">
        <v>2</v>
      </c>
      <c r="K18" s="19">
        <v>2</v>
      </c>
      <c r="L18" s="19">
        <v>0</v>
      </c>
      <c r="M18" s="55">
        <v>0</v>
      </c>
      <c r="N18" s="28">
        <v>1</v>
      </c>
    </row>
    <row r="19" spans="1:14" ht="24.95" customHeight="1" x14ac:dyDescent="0.2">
      <c r="A19" s="127"/>
      <c r="B19" s="21" t="s">
        <v>23</v>
      </c>
      <c r="C19" s="19">
        <v>3</v>
      </c>
      <c r="D19" s="19">
        <v>3</v>
      </c>
      <c r="E19" s="19">
        <v>3</v>
      </c>
      <c r="F19" s="19">
        <v>3</v>
      </c>
      <c r="G19" s="19">
        <v>3</v>
      </c>
      <c r="H19" s="19">
        <v>3</v>
      </c>
      <c r="I19" s="19">
        <v>2</v>
      </c>
      <c r="J19" s="19">
        <v>3</v>
      </c>
      <c r="K19" s="19">
        <v>3</v>
      </c>
      <c r="L19" s="19">
        <v>2</v>
      </c>
      <c r="M19" s="55">
        <v>2</v>
      </c>
      <c r="N19" s="28">
        <v>3</v>
      </c>
    </row>
    <row r="20" spans="1:14" ht="24.95" customHeight="1" x14ac:dyDescent="0.2">
      <c r="A20" s="127">
        <v>10</v>
      </c>
      <c r="B20" s="20" t="s">
        <v>22</v>
      </c>
      <c r="C20" s="19">
        <v>1</v>
      </c>
      <c r="D20" s="19">
        <v>1</v>
      </c>
      <c r="E20" s="19">
        <v>0</v>
      </c>
      <c r="F20" s="19">
        <v>2</v>
      </c>
      <c r="G20" s="19">
        <v>0</v>
      </c>
      <c r="H20" s="19">
        <v>0</v>
      </c>
      <c r="I20" s="19">
        <v>1</v>
      </c>
      <c r="J20" s="19">
        <v>1</v>
      </c>
      <c r="K20" s="19">
        <v>1</v>
      </c>
      <c r="L20" s="19">
        <v>0</v>
      </c>
      <c r="M20" s="55">
        <v>1</v>
      </c>
      <c r="N20" s="28">
        <v>1</v>
      </c>
    </row>
    <row r="21" spans="1:14" ht="24.95" customHeight="1" thickBot="1" x14ac:dyDescent="0.25">
      <c r="A21" s="127"/>
      <c r="B21" s="32" t="s">
        <v>23</v>
      </c>
      <c r="C21" s="19">
        <v>2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1</v>
      </c>
      <c r="J21" s="19">
        <v>2</v>
      </c>
      <c r="K21" s="19">
        <v>2</v>
      </c>
      <c r="L21" s="19">
        <v>1</v>
      </c>
      <c r="M21" s="55">
        <v>1</v>
      </c>
      <c r="N21" s="28">
        <v>1</v>
      </c>
    </row>
    <row r="22" spans="1:14" ht="24.95" customHeight="1" x14ac:dyDescent="0.2">
      <c r="A22" s="127">
        <v>11</v>
      </c>
      <c r="B22" s="20" t="s">
        <v>22</v>
      </c>
      <c r="C22" s="19">
        <v>1</v>
      </c>
      <c r="D22" s="19">
        <v>2</v>
      </c>
      <c r="E22" s="19">
        <v>2</v>
      </c>
      <c r="F22" s="19">
        <v>3</v>
      </c>
      <c r="G22" s="19">
        <v>0</v>
      </c>
      <c r="H22" s="19">
        <v>2</v>
      </c>
      <c r="I22" s="19">
        <v>2</v>
      </c>
      <c r="J22" s="19">
        <v>2</v>
      </c>
      <c r="K22" s="19">
        <v>3</v>
      </c>
      <c r="L22" s="19">
        <v>1</v>
      </c>
      <c r="M22" s="55">
        <v>2</v>
      </c>
      <c r="N22" s="28">
        <v>1</v>
      </c>
    </row>
    <row r="23" spans="1:14" ht="24.95" customHeight="1" thickBot="1" x14ac:dyDescent="0.25">
      <c r="A23" s="127"/>
      <c r="B23" s="32" t="s">
        <v>23</v>
      </c>
      <c r="C23" s="19">
        <v>3</v>
      </c>
      <c r="D23" s="19">
        <v>2</v>
      </c>
      <c r="E23" s="19">
        <v>3</v>
      </c>
      <c r="F23" s="19">
        <v>3</v>
      </c>
      <c r="G23" s="19">
        <v>2</v>
      </c>
      <c r="H23" s="19">
        <v>2</v>
      </c>
      <c r="I23" s="19">
        <v>2</v>
      </c>
      <c r="J23" s="19">
        <v>3</v>
      </c>
      <c r="K23" s="19">
        <v>3</v>
      </c>
      <c r="L23" s="19">
        <v>2</v>
      </c>
      <c r="M23" s="55">
        <v>3</v>
      </c>
      <c r="N23" s="28">
        <v>2</v>
      </c>
    </row>
    <row r="24" spans="1:14" ht="24.95" customHeight="1" x14ac:dyDescent="0.2">
      <c r="A24" s="127">
        <v>12</v>
      </c>
      <c r="B24" s="20" t="s">
        <v>22</v>
      </c>
      <c r="C24" s="19">
        <v>2</v>
      </c>
      <c r="D24" s="19">
        <v>2</v>
      </c>
      <c r="E24" s="19">
        <v>1</v>
      </c>
      <c r="F24" s="19">
        <v>2</v>
      </c>
      <c r="G24" s="19">
        <v>1</v>
      </c>
      <c r="H24" s="19">
        <v>3</v>
      </c>
      <c r="I24" s="19">
        <v>0</v>
      </c>
      <c r="J24" s="19">
        <v>0</v>
      </c>
      <c r="K24" s="19">
        <v>1</v>
      </c>
      <c r="L24" s="19">
        <v>1</v>
      </c>
      <c r="M24" s="55">
        <v>1</v>
      </c>
      <c r="N24" s="28">
        <v>1</v>
      </c>
    </row>
    <row r="25" spans="1:14" ht="24.95" customHeight="1" thickBot="1" x14ac:dyDescent="0.25">
      <c r="A25" s="127"/>
      <c r="B25" s="32" t="s">
        <v>23</v>
      </c>
      <c r="C25" s="19">
        <v>3</v>
      </c>
      <c r="D25" s="19">
        <v>3</v>
      </c>
      <c r="E25" s="19">
        <v>3</v>
      </c>
      <c r="F25" s="19">
        <v>3</v>
      </c>
      <c r="G25" s="19">
        <v>3</v>
      </c>
      <c r="H25" s="19">
        <v>3</v>
      </c>
      <c r="I25" s="19">
        <v>2</v>
      </c>
      <c r="J25" s="19">
        <v>0</v>
      </c>
      <c r="K25" s="19">
        <v>3</v>
      </c>
      <c r="L25" s="19">
        <v>2</v>
      </c>
      <c r="M25" s="55">
        <v>2</v>
      </c>
      <c r="N25" s="28">
        <v>2</v>
      </c>
    </row>
    <row r="26" spans="1:14" ht="24.95" customHeight="1" x14ac:dyDescent="0.2">
      <c r="A26" s="127">
        <v>13</v>
      </c>
      <c r="B26" s="20" t="s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5"/>
      <c r="N26" s="28"/>
    </row>
    <row r="27" spans="1:14" ht="24.95" customHeight="1" thickBot="1" x14ac:dyDescent="0.25">
      <c r="A27" s="127"/>
      <c r="B27" s="32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5"/>
      <c r="N27" s="28"/>
    </row>
    <row r="28" spans="1:14" ht="24.95" customHeight="1" x14ac:dyDescent="0.2">
      <c r="A28" s="127">
        <v>14</v>
      </c>
      <c r="B28" s="20" t="s">
        <v>22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55"/>
      <c r="N28" s="28"/>
    </row>
    <row r="29" spans="1:14" ht="24.95" customHeight="1" thickBot="1" x14ac:dyDescent="0.25">
      <c r="A29" s="127"/>
      <c r="B29" s="32" t="s">
        <v>23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55"/>
      <c r="N29" s="28"/>
    </row>
    <row r="30" spans="1:14" ht="24.95" customHeight="1" x14ac:dyDescent="0.2">
      <c r="A30" s="127">
        <v>15</v>
      </c>
      <c r="B30" s="20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55"/>
      <c r="N30" s="28"/>
    </row>
    <row r="31" spans="1:14" ht="24.95" customHeight="1" thickBot="1" x14ac:dyDescent="0.25">
      <c r="A31" s="127"/>
      <c r="B31" s="32" t="s">
        <v>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55"/>
      <c r="N31" s="28"/>
    </row>
    <row r="32" spans="1:14" ht="24.95" customHeight="1" x14ac:dyDescent="0.2">
      <c r="A32" s="127">
        <v>16</v>
      </c>
      <c r="B32" s="20" t="s">
        <v>22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5"/>
      <c r="N32" s="28"/>
    </row>
    <row r="33" spans="1:14" ht="24.95" customHeight="1" thickBot="1" x14ac:dyDescent="0.25">
      <c r="A33" s="127"/>
      <c r="B33" s="32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55"/>
      <c r="N33" s="28"/>
    </row>
    <row r="34" spans="1:14" ht="24.95" customHeight="1" x14ac:dyDescent="0.2">
      <c r="A34" s="127">
        <v>17</v>
      </c>
      <c r="B34" s="20" t="s">
        <v>22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5"/>
      <c r="N34" s="28"/>
    </row>
    <row r="35" spans="1:14" ht="24.95" customHeight="1" thickBot="1" x14ac:dyDescent="0.25">
      <c r="A35" s="127"/>
      <c r="B35" s="32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55"/>
      <c r="N35" s="28"/>
    </row>
    <row r="36" spans="1:14" ht="24.95" customHeight="1" x14ac:dyDescent="0.2">
      <c r="A36" s="127">
        <v>18</v>
      </c>
      <c r="B36" s="20" t="s">
        <v>22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55"/>
      <c r="N36" s="28"/>
    </row>
    <row r="37" spans="1:14" ht="24.95" customHeight="1" thickBot="1" x14ac:dyDescent="0.25">
      <c r="A37" s="127"/>
      <c r="B37" s="32" t="s">
        <v>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6"/>
      <c r="N37" s="34"/>
    </row>
    <row r="39" spans="1:14" ht="24.95" customHeight="1" x14ac:dyDescent="0.2">
      <c r="A39" s="129" t="s">
        <v>26</v>
      </c>
      <c r="B39" s="129"/>
      <c r="C39" s="35">
        <f t="shared" ref="C39:N39" si="0">SUM(C2+C4+C6+C8+C10+C12+C14+C16+C18+C36)/(C3+C5+C7+C9+C11+C13+C15+C17+C19+C37)</f>
        <v>0.78260869565217395</v>
      </c>
      <c r="D39" s="35">
        <f t="shared" si="0"/>
        <v>0.57894736842105265</v>
      </c>
      <c r="E39" s="35">
        <f t="shared" si="0"/>
        <v>0.66666666666666663</v>
      </c>
      <c r="F39" s="35">
        <f t="shared" si="0"/>
        <v>0.73913043478260865</v>
      </c>
      <c r="G39" s="35">
        <f t="shared" si="0"/>
        <v>0.66666666666666663</v>
      </c>
      <c r="H39" s="35">
        <f t="shared" si="0"/>
        <v>0.625</v>
      </c>
      <c r="I39" s="35">
        <f t="shared" si="0"/>
        <v>0.29411764705882354</v>
      </c>
      <c r="J39" s="35">
        <f t="shared" si="0"/>
        <v>0.69565217391304346</v>
      </c>
      <c r="K39" s="35">
        <f t="shared" si="0"/>
        <v>0.73684210526315785</v>
      </c>
      <c r="L39" s="35">
        <f t="shared" si="0"/>
        <v>0.29411764705882354</v>
      </c>
      <c r="M39" s="35">
        <f t="shared" si="0"/>
        <v>0.25</v>
      </c>
      <c r="N39" s="35">
        <f t="shared" si="0"/>
        <v>0.66666666666666663</v>
      </c>
    </row>
  </sheetData>
  <mergeCells count="19">
    <mergeCell ref="A32:A33"/>
    <mergeCell ref="A30:A31"/>
    <mergeCell ref="A34:A35"/>
    <mergeCell ref="A36:A37"/>
    <mergeCell ref="A39:B39"/>
    <mergeCell ref="A2:A3"/>
    <mergeCell ref="A4:A5"/>
    <mergeCell ref="A6:A7"/>
    <mergeCell ref="A8:A9"/>
    <mergeCell ref="A10:A11"/>
    <mergeCell ref="A22:A23"/>
    <mergeCell ref="A24:A25"/>
    <mergeCell ref="A26:A27"/>
    <mergeCell ref="A28:A29"/>
    <mergeCell ref="A12:A13"/>
    <mergeCell ref="A14:A15"/>
    <mergeCell ref="A16:A17"/>
    <mergeCell ref="A18:A19"/>
    <mergeCell ref="A20:A21"/>
  </mergeCells>
  <conditionalFormatting sqref="C39:N39">
    <cfRule type="top10" dxfId="815" priority="13" bottom="1" rank="3"/>
    <cfRule type="top10" dxfId="814" priority="14" rank="3"/>
  </conditionalFormatting>
  <printOptions horizontalCentered="1" verticalCentered="1"/>
  <pageMargins left="0" right="0" top="0" bottom="0" header="0" footer="0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70" zoomScaleNormal="70" workbookViewId="0">
      <selection activeCell="C2" sqref="C2"/>
    </sheetView>
  </sheetViews>
  <sheetFormatPr defaultColWidth="20.77734375" defaultRowHeight="50.1" customHeight="1" x14ac:dyDescent="0.2"/>
  <cols>
    <col min="1" max="2" width="20.77734375" style="1"/>
    <col min="3" max="3" width="123.109375" style="1" customWidth="1"/>
    <col min="4" max="16384" width="20.77734375" style="1"/>
  </cols>
  <sheetData>
    <row r="1" spans="1:3" ht="50.1" customHeight="1" x14ac:dyDescent="0.2">
      <c r="A1" s="36" t="s">
        <v>18</v>
      </c>
      <c r="B1" s="52" t="s">
        <v>10</v>
      </c>
      <c r="C1" s="52" t="s">
        <v>50</v>
      </c>
    </row>
    <row r="2" spans="1:3" ht="50.1" customHeight="1" x14ac:dyDescent="0.2">
      <c r="A2" s="58">
        <v>1</v>
      </c>
      <c r="B2" s="39" t="s">
        <v>36</v>
      </c>
      <c r="C2" s="30"/>
    </row>
    <row r="3" spans="1:3" ht="50.1" customHeight="1" x14ac:dyDescent="0.2">
      <c r="A3" s="58">
        <v>2</v>
      </c>
      <c r="B3" s="39" t="s">
        <v>39</v>
      </c>
      <c r="C3" s="30"/>
    </row>
    <row r="4" spans="1:3" ht="50.1" customHeight="1" x14ac:dyDescent="0.2">
      <c r="A4" s="58">
        <v>3</v>
      </c>
      <c r="B4" s="39" t="s">
        <v>40</v>
      </c>
      <c r="C4" s="30"/>
    </row>
    <row r="5" spans="1:3" ht="50.1" customHeight="1" x14ac:dyDescent="0.2">
      <c r="A5" s="58">
        <v>4</v>
      </c>
      <c r="B5" s="39" t="s">
        <v>41</v>
      </c>
      <c r="C5" s="30"/>
    </row>
    <row r="6" spans="1:3" ht="50.1" customHeight="1" x14ac:dyDescent="0.2">
      <c r="A6" s="29">
        <v>5</v>
      </c>
      <c r="B6" s="39" t="s">
        <v>42</v>
      </c>
      <c r="C6" s="30"/>
    </row>
    <row r="7" spans="1:3" ht="50.1" customHeight="1" x14ac:dyDescent="0.2">
      <c r="A7" s="58">
        <v>6</v>
      </c>
      <c r="B7" s="39" t="s">
        <v>43</v>
      </c>
      <c r="C7" s="30"/>
    </row>
    <row r="8" spans="1:3" ht="50.1" customHeight="1" x14ac:dyDescent="0.2">
      <c r="A8" s="58">
        <v>7</v>
      </c>
      <c r="B8" s="39" t="s">
        <v>44</v>
      </c>
      <c r="C8" s="30"/>
    </row>
    <row r="9" spans="1:3" ht="50.1" customHeight="1" x14ac:dyDescent="0.2">
      <c r="A9" s="58">
        <v>8</v>
      </c>
      <c r="B9" s="39" t="s">
        <v>45</v>
      </c>
      <c r="C9" s="30"/>
    </row>
    <row r="10" spans="1:3" ht="50.1" customHeight="1" x14ac:dyDescent="0.2">
      <c r="A10" s="58">
        <v>9</v>
      </c>
      <c r="B10" s="39" t="s">
        <v>46</v>
      </c>
      <c r="C10" s="30"/>
    </row>
    <row r="11" spans="1:3" ht="50.1" customHeight="1" x14ac:dyDescent="0.2">
      <c r="A11" s="29">
        <v>10</v>
      </c>
      <c r="B11" s="39" t="s">
        <v>47</v>
      </c>
      <c r="C11" s="30"/>
    </row>
    <row r="12" spans="1:3" ht="50.1" customHeight="1" x14ac:dyDescent="0.2">
      <c r="A12" s="58">
        <v>11</v>
      </c>
      <c r="B12" s="39" t="s">
        <v>48</v>
      </c>
      <c r="C12" s="30"/>
    </row>
    <row r="13" spans="1:3" ht="50.1" customHeight="1" x14ac:dyDescent="0.2">
      <c r="A13" s="29">
        <v>12</v>
      </c>
      <c r="B13" s="51" t="s">
        <v>49</v>
      </c>
      <c r="C13" s="30"/>
    </row>
  </sheetData>
  <conditionalFormatting sqref="C2:C13">
    <cfRule type="cellIs" dxfId="813" priority="1" operator="equal">
      <formula>"Bench"</formula>
    </cfRule>
    <cfRule type="cellIs" dxfId="812" priority="2" operator="equal">
      <formula>"3rd Base"</formula>
    </cfRule>
    <cfRule type="cellIs" dxfId="811" priority="3" operator="equal">
      <formula>"Left Field"</formula>
    </cfRule>
    <cfRule type="cellIs" dxfId="810" priority="4" operator="equal">
      <formula>"Left Center"</formula>
    </cfRule>
    <cfRule type="cellIs" dxfId="809" priority="5" operator="equal">
      <formula>"Shortstop"</formula>
    </cfRule>
    <cfRule type="cellIs" dxfId="808" priority="6" operator="equal">
      <formula>"2nd Base"</formula>
    </cfRule>
    <cfRule type="cellIs" dxfId="807" priority="7" operator="equal">
      <formula>"Right Center"</formula>
    </cfRule>
    <cfRule type="cellIs" dxfId="806" priority="8" operator="equal">
      <formula>"Right Field"</formula>
    </cfRule>
    <cfRule type="cellIs" dxfId="805" priority="9" operator="equal">
      <formula>"1st Base"</formula>
    </cfRule>
    <cfRule type="cellIs" dxfId="804" priority="10" operator="equal">
      <formula>"Pitcher"</formula>
    </cfRule>
    <cfRule type="cellIs" dxfId="803" priority="11" operator="equal">
      <formula>"Catcher"</formula>
    </cfRule>
  </conditionalFormatting>
  <printOptions horizontalCentered="1" verticalCentered="1"/>
  <pageMargins left="0" right="0" top="0.75" bottom="0" header="0" footer="0"/>
  <pageSetup scale="69" orientation="landscape" r:id="rId1"/>
  <headerFooter>
    <oddHeader>&amp;C&amp;"Arial,Bold"&amp;28 05/09/2017
 Game - 4 Team Navy Bulldogs vs. Team Maroon Mad Dogs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H11" sqref="H11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x14ac:dyDescent="0.2">
      <c r="A1" s="59" t="s">
        <v>18</v>
      </c>
      <c r="B1" s="60" t="s">
        <v>10</v>
      </c>
      <c r="C1" s="60" t="s">
        <v>11</v>
      </c>
      <c r="D1" s="60" t="s">
        <v>12</v>
      </c>
      <c r="E1" s="60" t="s">
        <v>13</v>
      </c>
      <c r="F1" s="60" t="s">
        <v>14</v>
      </c>
      <c r="G1" s="60" t="s">
        <v>15</v>
      </c>
      <c r="H1" s="7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3</v>
      </c>
      <c r="B2" s="65" t="s">
        <v>32</v>
      </c>
      <c r="C2" s="66" t="s">
        <v>1</v>
      </c>
      <c r="D2" s="66" t="s">
        <v>2</v>
      </c>
      <c r="E2" s="66" t="s">
        <v>0</v>
      </c>
      <c r="F2" s="66" t="s">
        <v>6</v>
      </c>
      <c r="G2" s="66" t="s">
        <v>19</v>
      </c>
      <c r="H2" s="77" t="s">
        <v>5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11</v>
      </c>
      <c r="B3" s="65" t="s">
        <v>29</v>
      </c>
      <c r="C3" s="66" t="s">
        <v>19</v>
      </c>
      <c r="D3" s="66" t="s">
        <v>1</v>
      </c>
      <c r="E3" s="66" t="s">
        <v>6</v>
      </c>
      <c r="F3" s="66" t="s">
        <v>0</v>
      </c>
      <c r="G3" s="66" t="s">
        <v>2</v>
      </c>
      <c r="H3" s="77" t="s">
        <v>9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64">
        <v>7</v>
      </c>
      <c r="B4" s="65" t="s">
        <v>27</v>
      </c>
      <c r="C4" s="66" t="s">
        <v>2</v>
      </c>
      <c r="D4" s="66" t="s">
        <v>6</v>
      </c>
      <c r="E4" s="66" t="s">
        <v>1</v>
      </c>
      <c r="F4" s="66" t="s">
        <v>3</v>
      </c>
      <c r="G4" s="66" t="s">
        <v>9</v>
      </c>
      <c r="H4" s="78" t="s">
        <v>19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1</v>
      </c>
      <c r="B5" s="65" t="s">
        <v>36</v>
      </c>
      <c r="C5" s="66" t="s">
        <v>8</v>
      </c>
      <c r="D5" s="66" t="s">
        <v>19</v>
      </c>
      <c r="E5" s="66" t="s">
        <v>5</v>
      </c>
      <c r="F5" s="66" t="s">
        <v>1</v>
      </c>
      <c r="G5" s="66" t="s">
        <v>9</v>
      </c>
      <c r="H5" s="78" t="s">
        <v>0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4</v>
      </c>
      <c r="B6" s="72" t="s">
        <v>30</v>
      </c>
      <c r="C6" s="66" t="s">
        <v>3</v>
      </c>
      <c r="D6" s="66" t="s">
        <v>5</v>
      </c>
      <c r="E6" s="66" t="s">
        <v>2</v>
      </c>
      <c r="F6" s="66" t="s">
        <v>9</v>
      </c>
      <c r="G6" s="66" t="s">
        <v>7</v>
      </c>
      <c r="H6" s="78" t="s">
        <v>9</v>
      </c>
      <c r="J6" s="70">
        <f>COUNTIF(C2:H13,"*1st Base*")</f>
        <v>6</v>
      </c>
      <c r="K6" s="68" t="s">
        <v>2</v>
      </c>
    </row>
    <row r="7" spans="1:11" ht="50.1" customHeight="1" x14ac:dyDescent="0.2">
      <c r="A7" s="71">
        <v>2</v>
      </c>
      <c r="B7" s="72" t="s">
        <v>33</v>
      </c>
      <c r="C7" s="66" t="s">
        <v>5</v>
      </c>
      <c r="D7" s="66" t="s">
        <v>3</v>
      </c>
      <c r="E7" s="66" t="s">
        <v>4</v>
      </c>
      <c r="F7" s="66" t="s">
        <v>9</v>
      </c>
      <c r="G7" s="66" t="s">
        <v>1</v>
      </c>
      <c r="H7" s="78" t="s">
        <v>2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65" t="s">
        <v>38</v>
      </c>
      <c r="C8" s="66" t="s">
        <v>0</v>
      </c>
      <c r="D8" s="66" t="s">
        <v>4</v>
      </c>
      <c r="E8" s="66" t="s">
        <v>9</v>
      </c>
      <c r="F8" s="66" t="s">
        <v>2</v>
      </c>
      <c r="G8" s="66" t="s">
        <v>8</v>
      </c>
      <c r="H8" s="78" t="s">
        <v>1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5</v>
      </c>
      <c r="B9" s="65" t="s">
        <v>31</v>
      </c>
      <c r="C9" s="66" t="s">
        <v>6</v>
      </c>
      <c r="D9" s="66" t="s">
        <v>0</v>
      </c>
      <c r="E9" s="66" t="s">
        <v>9</v>
      </c>
      <c r="F9" s="66" t="s">
        <v>19</v>
      </c>
      <c r="G9" s="66" t="s">
        <v>5</v>
      </c>
      <c r="H9" s="78" t="s">
        <v>8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71">
        <v>10</v>
      </c>
      <c r="B10" s="65" t="s">
        <v>28</v>
      </c>
      <c r="C10" s="66" t="s">
        <v>4</v>
      </c>
      <c r="D10" s="66" t="s">
        <v>9</v>
      </c>
      <c r="E10" s="66" t="s">
        <v>8</v>
      </c>
      <c r="F10" s="66" t="s">
        <v>7</v>
      </c>
      <c r="G10" s="66" t="s">
        <v>0</v>
      </c>
      <c r="H10" s="78" t="s">
        <v>7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64">
        <v>9</v>
      </c>
      <c r="B11" s="65" t="s">
        <v>34</v>
      </c>
      <c r="C11" s="66" t="s">
        <v>7</v>
      </c>
      <c r="D11" s="66" t="s">
        <v>9</v>
      </c>
      <c r="E11" s="66" t="s">
        <v>3</v>
      </c>
      <c r="F11" s="66" t="s">
        <v>8</v>
      </c>
      <c r="G11" s="66" t="s">
        <v>4</v>
      </c>
      <c r="H11" s="78" t="s">
        <v>6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8</v>
      </c>
      <c r="B12" s="65" t="s">
        <v>35</v>
      </c>
      <c r="C12" s="66" t="s">
        <v>9</v>
      </c>
      <c r="D12" s="66" t="s">
        <v>7</v>
      </c>
      <c r="E12" s="66" t="s">
        <v>19</v>
      </c>
      <c r="F12" s="66" t="s">
        <v>4</v>
      </c>
      <c r="G12" s="66" t="s">
        <v>6</v>
      </c>
      <c r="H12" s="78" t="s">
        <v>3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1">
        <v>12</v>
      </c>
      <c r="B13" s="72" t="s">
        <v>37</v>
      </c>
      <c r="C13" s="66" t="s">
        <v>9</v>
      </c>
      <c r="D13" s="66" t="s">
        <v>8</v>
      </c>
      <c r="E13" s="66" t="s">
        <v>7</v>
      </c>
      <c r="F13" s="66" t="s">
        <v>5</v>
      </c>
      <c r="G13" s="66" t="s">
        <v>3</v>
      </c>
      <c r="H13" s="78" t="s">
        <v>4</v>
      </c>
      <c r="J13" s="73">
        <f>COUNTIF(C2:H13,"*3rd Base*")</f>
        <v>6</v>
      </c>
      <c r="K13" s="74" t="s">
        <v>8</v>
      </c>
    </row>
  </sheetData>
  <conditionalFormatting sqref="C8:H13">
    <cfRule type="cellIs" dxfId="802" priority="67" operator="equal">
      <formula>"Bench"</formula>
    </cfRule>
    <cfRule type="cellIs" dxfId="801" priority="68" operator="equal">
      <formula>"3rd Base"</formula>
    </cfRule>
    <cfRule type="cellIs" dxfId="800" priority="69" operator="equal">
      <formula>"Left Field"</formula>
    </cfRule>
    <cfRule type="cellIs" dxfId="799" priority="70" operator="equal">
      <formula>"Left Center"</formula>
    </cfRule>
    <cfRule type="cellIs" dxfId="798" priority="71" operator="equal">
      <formula>"Shortstop"</formula>
    </cfRule>
    <cfRule type="cellIs" dxfId="797" priority="72" operator="equal">
      <formula>"2nd Base"</formula>
    </cfRule>
    <cfRule type="cellIs" dxfId="796" priority="73" operator="equal">
      <formula>"Right Center"</formula>
    </cfRule>
    <cfRule type="cellIs" dxfId="795" priority="74" operator="equal">
      <formula>"Right Field"</formula>
    </cfRule>
    <cfRule type="cellIs" dxfId="794" priority="75" operator="equal">
      <formula>"1st Base"</formula>
    </cfRule>
    <cfRule type="cellIs" dxfId="793" priority="76" operator="equal">
      <formula>"Pitcher"</formula>
    </cfRule>
    <cfRule type="cellIs" dxfId="792" priority="77" operator="equal">
      <formula>"Catcher"</formula>
    </cfRule>
  </conditionalFormatting>
  <conditionalFormatting sqref="C6:E6 G6:H6">
    <cfRule type="cellIs" dxfId="791" priority="56" operator="equal">
      <formula>"Bench"</formula>
    </cfRule>
    <cfRule type="cellIs" dxfId="790" priority="57" operator="equal">
      <formula>"3rd Base"</formula>
    </cfRule>
    <cfRule type="cellIs" dxfId="789" priority="58" operator="equal">
      <formula>"Left Field"</formula>
    </cfRule>
    <cfRule type="cellIs" dxfId="788" priority="59" operator="equal">
      <formula>"Left Center"</formula>
    </cfRule>
    <cfRule type="cellIs" dxfId="787" priority="60" operator="equal">
      <formula>"Shortstop"</formula>
    </cfRule>
    <cfRule type="cellIs" dxfId="786" priority="61" operator="equal">
      <formula>"2nd Base"</formula>
    </cfRule>
    <cfRule type="cellIs" dxfId="785" priority="62" operator="equal">
      <formula>"Right Center"</formula>
    </cfRule>
    <cfRule type="cellIs" dxfId="784" priority="63" operator="equal">
      <formula>"Right Field"</formula>
    </cfRule>
    <cfRule type="cellIs" dxfId="783" priority="64" operator="equal">
      <formula>"1st Base"</formula>
    </cfRule>
    <cfRule type="cellIs" dxfId="782" priority="65" operator="equal">
      <formula>"Pitcher"</formula>
    </cfRule>
    <cfRule type="cellIs" dxfId="781" priority="66" operator="equal">
      <formula>"Catcher"</formula>
    </cfRule>
  </conditionalFormatting>
  <conditionalFormatting sqref="C7:E7 G7:H7">
    <cfRule type="cellIs" dxfId="780" priority="45" operator="equal">
      <formula>"Bench"</formula>
    </cfRule>
    <cfRule type="cellIs" dxfId="779" priority="46" operator="equal">
      <formula>"3rd Base"</formula>
    </cfRule>
    <cfRule type="cellIs" dxfId="778" priority="47" operator="equal">
      <formula>"Left Field"</formula>
    </cfRule>
    <cfRule type="cellIs" dxfId="777" priority="48" operator="equal">
      <formula>"Left Center"</formula>
    </cfRule>
    <cfRule type="cellIs" dxfId="776" priority="49" operator="equal">
      <formula>"Shortstop"</formula>
    </cfRule>
    <cfRule type="cellIs" dxfId="775" priority="50" operator="equal">
      <formula>"2nd Base"</formula>
    </cfRule>
    <cfRule type="cellIs" dxfId="774" priority="51" operator="equal">
      <formula>"Right Center"</formula>
    </cfRule>
    <cfRule type="cellIs" dxfId="773" priority="52" operator="equal">
      <formula>"Right Field"</formula>
    </cfRule>
    <cfRule type="cellIs" dxfId="772" priority="53" operator="equal">
      <formula>"1st Base"</formula>
    </cfRule>
    <cfRule type="cellIs" dxfId="771" priority="54" operator="equal">
      <formula>"Pitcher"</formula>
    </cfRule>
    <cfRule type="cellIs" dxfId="770" priority="55" operator="equal">
      <formula>"Catcher"</formula>
    </cfRule>
  </conditionalFormatting>
  <conditionalFormatting sqref="C2:G3 C4:F5 H4:H5">
    <cfRule type="cellIs" dxfId="769" priority="34" operator="equal">
      <formula>"Bench"</formula>
    </cfRule>
    <cfRule type="cellIs" dxfId="768" priority="35" operator="equal">
      <formula>"3rd Base"</formula>
    </cfRule>
    <cfRule type="cellIs" dxfId="767" priority="36" operator="equal">
      <formula>"Left Field"</formula>
    </cfRule>
    <cfRule type="cellIs" dxfId="766" priority="37" operator="equal">
      <formula>"Left Center"</formula>
    </cfRule>
    <cfRule type="cellIs" dxfId="765" priority="38" operator="equal">
      <formula>"Shortstop"</formula>
    </cfRule>
    <cfRule type="cellIs" dxfId="764" priority="39" operator="equal">
      <formula>"2nd Base"</formula>
    </cfRule>
    <cfRule type="cellIs" dxfId="763" priority="40" operator="equal">
      <formula>"Right Center"</formula>
    </cfRule>
    <cfRule type="cellIs" dxfId="762" priority="41" operator="equal">
      <formula>"Right Field"</formula>
    </cfRule>
    <cfRule type="cellIs" dxfId="761" priority="42" operator="equal">
      <formula>"1st Base"</formula>
    </cfRule>
    <cfRule type="cellIs" dxfId="760" priority="43" operator="equal">
      <formula>"Pitcher"</formula>
    </cfRule>
    <cfRule type="cellIs" dxfId="759" priority="44" operator="equal">
      <formula>"Catcher"</formula>
    </cfRule>
  </conditionalFormatting>
  <conditionalFormatting sqref="F6:F7">
    <cfRule type="cellIs" dxfId="758" priority="23" operator="equal">
      <formula>"Bench"</formula>
    </cfRule>
    <cfRule type="cellIs" dxfId="757" priority="24" operator="equal">
      <formula>"3rd Base"</formula>
    </cfRule>
    <cfRule type="cellIs" dxfId="756" priority="25" operator="equal">
      <formula>"Left Field"</formula>
    </cfRule>
    <cfRule type="cellIs" dxfId="755" priority="26" operator="equal">
      <formula>"Left Center"</formula>
    </cfRule>
    <cfRule type="cellIs" dxfId="754" priority="27" operator="equal">
      <formula>"Shortstop"</formula>
    </cfRule>
    <cfRule type="cellIs" dxfId="753" priority="28" operator="equal">
      <formula>"2nd Base"</formula>
    </cfRule>
    <cfRule type="cellIs" dxfId="752" priority="29" operator="equal">
      <formula>"Right Center"</formula>
    </cfRule>
    <cfRule type="cellIs" dxfId="751" priority="30" operator="equal">
      <formula>"Right Field"</formula>
    </cfRule>
    <cfRule type="cellIs" dxfId="750" priority="31" operator="equal">
      <formula>"1st Base"</formula>
    </cfRule>
    <cfRule type="cellIs" dxfId="749" priority="32" operator="equal">
      <formula>"Pitcher"</formula>
    </cfRule>
    <cfRule type="cellIs" dxfId="748" priority="33" operator="equal">
      <formula>"Catcher"</formula>
    </cfRule>
  </conditionalFormatting>
  <conditionalFormatting sqref="G4:G5">
    <cfRule type="cellIs" dxfId="747" priority="12" operator="equal">
      <formula>"Bench"</formula>
    </cfRule>
    <cfRule type="cellIs" dxfId="746" priority="13" operator="equal">
      <formula>"3rd Base"</formula>
    </cfRule>
    <cfRule type="cellIs" dxfId="745" priority="14" operator="equal">
      <formula>"Left Field"</formula>
    </cfRule>
    <cfRule type="cellIs" dxfId="744" priority="15" operator="equal">
      <formula>"Left Center"</formula>
    </cfRule>
    <cfRule type="cellIs" dxfId="743" priority="16" operator="equal">
      <formula>"Shortstop"</formula>
    </cfRule>
    <cfRule type="cellIs" dxfId="742" priority="17" operator="equal">
      <formula>"2nd Base"</formula>
    </cfRule>
    <cfRule type="cellIs" dxfId="741" priority="18" operator="equal">
      <formula>"Right Center"</formula>
    </cfRule>
    <cfRule type="cellIs" dxfId="740" priority="19" operator="equal">
      <formula>"Right Field"</formula>
    </cfRule>
    <cfRule type="cellIs" dxfId="739" priority="20" operator="equal">
      <formula>"1st Base"</formula>
    </cfRule>
    <cfRule type="cellIs" dxfId="738" priority="21" operator="equal">
      <formula>"Pitcher"</formula>
    </cfRule>
    <cfRule type="cellIs" dxfId="737" priority="22" operator="equal">
      <formula>"Catcher"</formula>
    </cfRule>
  </conditionalFormatting>
  <conditionalFormatting sqref="H2:H3">
    <cfRule type="cellIs" dxfId="736" priority="1" operator="equal">
      <formula>"Bench"</formula>
    </cfRule>
    <cfRule type="cellIs" dxfId="735" priority="2" operator="equal">
      <formula>"3rd Base"</formula>
    </cfRule>
    <cfRule type="cellIs" dxfId="734" priority="3" operator="equal">
      <formula>"Left Field"</formula>
    </cfRule>
    <cfRule type="cellIs" dxfId="733" priority="4" operator="equal">
      <formula>"Left Center"</formula>
    </cfRule>
    <cfRule type="cellIs" dxfId="732" priority="5" operator="equal">
      <formula>"Shortstop"</formula>
    </cfRule>
    <cfRule type="cellIs" dxfId="731" priority="6" operator="equal">
      <formula>"2nd Base"</formula>
    </cfRule>
    <cfRule type="cellIs" dxfId="730" priority="7" operator="equal">
      <formula>"Right Center"</formula>
    </cfRule>
    <cfRule type="cellIs" dxfId="729" priority="8" operator="equal">
      <formula>"Right Field"</formula>
    </cfRule>
    <cfRule type="cellIs" dxfId="728" priority="9" operator="equal">
      <formula>"1st Base"</formula>
    </cfRule>
    <cfRule type="cellIs" dxfId="727" priority="10" operator="equal">
      <formula>"Pitcher"</formula>
    </cfRule>
    <cfRule type="cellIs" dxfId="726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04/29/2017 Game 1
Team Kelly&amp;White vs. Team Navy Blue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B5" sqref="B5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7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81">
        <v>3</v>
      </c>
      <c r="B2" s="89" t="s">
        <v>32</v>
      </c>
      <c r="C2" s="87" t="s">
        <v>1</v>
      </c>
      <c r="D2" s="82" t="s">
        <v>2</v>
      </c>
      <c r="E2" s="82" t="s">
        <v>9</v>
      </c>
      <c r="F2" s="82" t="s">
        <v>5</v>
      </c>
      <c r="G2" s="82" t="s">
        <v>19</v>
      </c>
      <c r="H2" s="78" t="s">
        <v>6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7</v>
      </c>
      <c r="B3" s="90" t="s">
        <v>27</v>
      </c>
      <c r="C3" s="88" t="s">
        <v>19</v>
      </c>
      <c r="D3" s="66" t="s">
        <v>1</v>
      </c>
      <c r="E3" s="66" t="s">
        <v>5</v>
      </c>
      <c r="F3" s="66" t="s">
        <v>9</v>
      </c>
      <c r="G3" s="66" t="s">
        <v>2</v>
      </c>
      <c r="H3" s="78" t="s">
        <v>0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64">
        <v>6</v>
      </c>
      <c r="B4" s="90" t="s">
        <v>38</v>
      </c>
      <c r="C4" s="88" t="s">
        <v>0</v>
      </c>
      <c r="D4" s="66" t="s">
        <v>6</v>
      </c>
      <c r="E4" s="66" t="s">
        <v>1</v>
      </c>
      <c r="F4" s="66" t="s">
        <v>2</v>
      </c>
      <c r="G4" s="66" t="s">
        <v>9</v>
      </c>
      <c r="H4" s="78" t="s">
        <v>3</v>
      </c>
      <c r="J4" s="70">
        <f>COUNTIF(C2:H13,"*Catcher*")</f>
        <v>6</v>
      </c>
      <c r="K4" s="68" t="s">
        <v>0</v>
      </c>
    </row>
    <row r="5" spans="1:11" ht="50.1" customHeight="1" x14ac:dyDescent="0.2">
      <c r="A5" s="71">
        <v>2</v>
      </c>
      <c r="B5" s="91" t="s">
        <v>33</v>
      </c>
      <c r="C5" s="88" t="s">
        <v>6</v>
      </c>
      <c r="D5" s="66" t="s">
        <v>19</v>
      </c>
      <c r="E5" s="66" t="s">
        <v>2</v>
      </c>
      <c r="F5" s="66" t="s">
        <v>1</v>
      </c>
      <c r="G5" s="66" t="s">
        <v>9</v>
      </c>
      <c r="H5" s="78" t="s">
        <v>5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4</v>
      </c>
      <c r="B6" s="91" t="s">
        <v>30</v>
      </c>
      <c r="C6" s="88" t="s">
        <v>2</v>
      </c>
      <c r="D6" s="66" t="s">
        <v>5</v>
      </c>
      <c r="E6" s="66" t="s">
        <v>3</v>
      </c>
      <c r="F6" s="66" t="s">
        <v>6</v>
      </c>
      <c r="G6" s="66" t="s">
        <v>7</v>
      </c>
      <c r="H6" s="78" t="s">
        <v>9</v>
      </c>
      <c r="J6" s="70">
        <f>COUNTIF(C2:H13,"*1st Base*")</f>
        <v>6</v>
      </c>
      <c r="K6" s="68" t="s">
        <v>2</v>
      </c>
    </row>
    <row r="7" spans="1:11" ht="50.1" customHeight="1" x14ac:dyDescent="0.2">
      <c r="A7" s="64">
        <v>11</v>
      </c>
      <c r="B7" s="90" t="s">
        <v>29</v>
      </c>
      <c r="C7" s="88" t="s">
        <v>3</v>
      </c>
      <c r="D7" s="66" t="s">
        <v>0</v>
      </c>
      <c r="E7" s="66" t="s">
        <v>6</v>
      </c>
      <c r="F7" s="66" t="s">
        <v>19</v>
      </c>
      <c r="G7" s="66" t="s">
        <v>1</v>
      </c>
      <c r="H7" s="78" t="s">
        <v>9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1</v>
      </c>
      <c r="B8" s="90" t="s">
        <v>36</v>
      </c>
      <c r="C8" s="88" t="s">
        <v>7</v>
      </c>
      <c r="D8" s="66" t="s">
        <v>9</v>
      </c>
      <c r="E8" s="66" t="s">
        <v>19</v>
      </c>
      <c r="F8" s="66" t="s">
        <v>3</v>
      </c>
      <c r="G8" s="66" t="s">
        <v>0</v>
      </c>
      <c r="H8" s="78" t="s">
        <v>2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4</v>
      </c>
      <c r="D9" s="66" t="s">
        <v>3</v>
      </c>
      <c r="E9" s="66" t="s">
        <v>9</v>
      </c>
      <c r="F9" s="66" t="s">
        <v>0</v>
      </c>
      <c r="G9" s="66" t="s">
        <v>5</v>
      </c>
      <c r="H9" s="78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8</v>
      </c>
      <c r="D10" s="66" t="s">
        <v>7</v>
      </c>
      <c r="E10" s="66" t="s">
        <v>4</v>
      </c>
      <c r="F10" s="66" t="s">
        <v>9</v>
      </c>
      <c r="G10" s="66" t="s">
        <v>6</v>
      </c>
      <c r="H10" s="78" t="s">
        <v>8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5</v>
      </c>
      <c r="D11" s="66" t="s">
        <v>9</v>
      </c>
      <c r="E11" s="66" t="s">
        <v>0</v>
      </c>
      <c r="F11" s="66" t="s">
        <v>8</v>
      </c>
      <c r="G11" s="66" t="s">
        <v>3</v>
      </c>
      <c r="H11" s="78" t="s">
        <v>1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7</v>
      </c>
      <c r="F12" s="66" t="s">
        <v>4</v>
      </c>
      <c r="G12" s="66" t="s">
        <v>8</v>
      </c>
      <c r="H12" s="78" t="s">
        <v>7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88" t="s">
        <v>9</v>
      </c>
      <c r="D13" s="80" t="s">
        <v>4</v>
      </c>
      <c r="E13" s="80" t="s">
        <v>8</v>
      </c>
      <c r="F13" s="80" t="s">
        <v>7</v>
      </c>
      <c r="G13" s="80" t="s">
        <v>4</v>
      </c>
      <c r="H13" s="94" t="s">
        <v>19</v>
      </c>
      <c r="J13" s="73">
        <f>COUNTIF(C2:H13,"*3rd Base*")</f>
        <v>6</v>
      </c>
      <c r="K13" s="74" t="s">
        <v>8</v>
      </c>
    </row>
  </sheetData>
  <conditionalFormatting sqref="C8:H13">
    <cfRule type="cellIs" dxfId="725" priority="67" operator="equal">
      <formula>"Bench"</formula>
    </cfRule>
    <cfRule type="cellIs" dxfId="724" priority="68" operator="equal">
      <formula>"3rd Base"</formula>
    </cfRule>
    <cfRule type="cellIs" dxfId="723" priority="69" operator="equal">
      <formula>"Left Field"</formula>
    </cfRule>
    <cfRule type="cellIs" dxfId="722" priority="70" operator="equal">
      <formula>"Left Center"</formula>
    </cfRule>
    <cfRule type="cellIs" dxfId="721" priority="71" operator="equal">
      <formula>"Shortstop"</formula>
    </cfRule>
    <cfRule type="cellIs" dxfId="720" priority="72" operator="equal">
      <formula>"2nd Base"</formula>
    </cfRule>
    <cfRule type="cellIs" dxfId="719" priority="73" operator="equal">
      <formula>"Right Center"</formula>
    </cfRule>
    <cfRule type="cellIs" dxfId="718" priority="74" operator="equal">
      <formula>"Right Field"</formula>
    </cfRule>
    <cfRule type="cellIs" dxfId="717" priority="75" operator="equal">
      <formula>"1st Base"</formula>
    </cfRule>
    <cfRule type="cellIs" dxfId="716" priority="76" operator="equal">
      <formula>"Pitcher"</formula>
    </cfRule>
    <cfRule type="cellIs" dxfId="715" priority="77" operator="equal">
      <formula>"Catcher"</formula>
    </cfRule>
  </conditionalFormatting>
  <conditionalFormatting sqref="C6:E6 G6:H6">
    <cfRule type="cellIs" dxfId="714" priority="56" operator="equal">
      <formula>"Bench"</formula>
    </cfRule>
    <cfRule type="cellIs" dxfId="713" priority="57" operator="equal">
      <formula>"3rd Base"</formula>
    </cfRule>
    <cfRule type="cellIs" dxfId="712" priority="58" operator="equal">
      <formula>"Left Field"</formula>
    </cfRule>
    <cfRule type="cellIs" dxfId="711" priority="59" operator="equal">
      <formula>"Left Center"</formula>
    </cfRule>
    <cfRule type="cellIs" dxfId="710" priority="60" operator="equal">
      <formula>"Shortstop"</formula>
    </cfRule>
    <cfRule type="cellIs" dxfId="709" priority="61" operator="equal">
      <formula>"2nd Base"</formula>
    </cfRule>
    <cfRule type="cellIs" dxfId="708" priority="62" operator="equal">
      <formula>"Right Center"</formula>
    </cfRule>
    <cfRule type="cellIs" dxfId="707" priority="63" operator="equal">
      <formula>"Right Field"</formula>
    </cfRule>
    <cfRule type="cellIs" dxfId="706" priority="64" operator="equal">
      <formula>"1st Base"</formula>
    </cfRule>
    <cfRule type="cellIs" dxfId="705" priority="65" operator="equal">
      <formula>"Pitcher"</formula>
    </cfRule>
    <cfRule type="cellIs" dxfId="704" priority="66" operator="equal">
      <formula>"Catcher"</formula>
    </cfRule>
  </conditionalFormatting>
  <conditionalFormatting sqref="C7:E7 G7:H7">
    <cfRule type="cellIs" dxfId="703" priority="45" operator="equal">
      <formula>"Bench"</formula>
    </cfRule>
    <cfRule type="cellIs" dxfId="702" priority="46" operator="equal">
      <formula>"3rd Base"</formula>
    </cfRule>
    <cfRule type="cellIs" dxfId="701" priority="47" operator="equal">
      <formula>"Left Field"</formula>
    </cfRule>
    <cfRule type="cellIs" dxfId="700" priority="48" operator="equal">
      <formula>"Left Center"</formula>
    </cfRule>
    <cfRule type="cellIs" dxfId="699" priority="49" operator="equal">
      <formula>"Shortstop"</formula>
    </cfRule>
    <cfRule type="cellIs" dxfId="698" priority="50" operator="equal">
      <formula>"2nd Base"</formula>
    </cfRule>
    <cfRule type="cellIs" dxfId="697" priority="51" operator="equal">
      <formula>"Right Center"</formula>
    </cfRule>
    <cfRule type="cellIs" dxfId="696" priority="52" operator="equal">
      <formula>"Right Field"</formula>
    </cfRule>
    <cfRule type="cellIs" dxfId="695" priority="53" operator="equal">
      <formula>"1st Base"</formula>
    </cfRule>
    <cfRule type="cellIs" dxfId="694" priority="54" operator="equal">
      <formula>"Pitcher"</formula>
    </cfRule>
    <cfRule type="cellIs" dxfId="693" priority="55" operator="equal">
      <formula>"Catcher"</formula>
    </cfRule>
  </conditionalFormatting>
  <conditionalFormatting sqref="C2:G3 C4:F5 H4:H5">
    <cfRule type="cellIs" dxfId="692" priority="34" operator="equal">
      <formula>"Bench"</formula>
    </cfRule>
    <cfRule type="cellIs" dxfId="691" priority="35" operator="equal">
      <formula>"3rd Base"</formula>
    </cfRule>
    <cfRule type="cellIs" dxfId="690" priority="36" operator="equal">
      <formula>"Left Field"</formula>
    </cfRule>
    <cfRule type="cellIs" dxfId="689" priority="37" operator="equal">
      <formula>"Left Center"</formula>
    </cfRule>
    <cfRule type="cellIs" dxfId="688" priority="38" operator="equal">
      <formula>"Shortstop"</formula>
    </cfRule>
    <cfRule type="cellIs" dxfId="687" priority="39" operator="equal">
      <formula>"2nd Base"</formula>
    </cfRule>
    <cfRule type="cellIs" dxfId="686" priority="40" operator="equal">
      <formula>"Right Center"</formula>
    </cfRule>
    <cfRule type="cellIs" dxfId="685" priority="41" operator="equal">
      <formula>"Right Field"</formula>
    </cfRule>
    <cfRule type="cellIs" dxfId="684" priority="42" operator="equal">
      <formula>"1st Base"</formula>
    </cfRule>
    <cfRule type="cellIs" dxfId="683" priority="43" operator="equal">
      <formula>"Pitcher"</formula>
    </cfRule>
    <cfRule type="cellIs" dxfId="682" priority="44" operator="equal">
      <formula>"Catcher"</formula>
    </cfRule>
  </conditionalFormatting>
  <conditionalFormatting sqref="F6:F7">
    <cfRule type="cellIs" dxfId="681" priority="23" operator="equal">
      <formula>"Bench"</formula>
    </cfRule>
    <cfRule type="cellIs" dxfId="680" priority="24" operator="equal">
      <formula>"3rd Base"</formula>
    </cfRule>
    <cfRule type="cellIs" dxfId="679" priority="25" operator="equal">
      <formula>"Left Field"</formula>
    </cfRule>
    <cfRule type="cellIs" dxfId="678" priority="26" operator="equal">
      <formula>"Left Center"</formula>
    </cfRule>
    <cfRule type="cellIs" dxfId="677" priority="27" operator="equal">
      <formula>"Shortstop"</formula>
    </cfRule>
    <cfRule type="cellIs" dxfId="676" priority="28" operator="equal">
      <formula>"2nd Base"</formula>
    </cfRule>
    <cfRule type="cellIs" dxfId="675" priority="29" operator="equal">
      <formula>"Right Center"</formula>
    </cfRule>
    <cfRule type="cellIs" dxfId="674" priority="30" operator="equal">
      <formula>"Right Field"</formula>
    </cfRule>
    <cfRule type="cellIs" dxfId="673" priority="31" operator="equal">
      <formula>"1st Base"</formula>
    </cfRule>
    <cfRule type="cellIs" dxfId="672" priority="32" operator="equal">
      <formula>"Pitcher"</formula>
    </cfRule>
    <cfRule type="cellIs" dxfId="671" priority="33" operator="equal">
      <formula>"Catcher"</formula>
    </cfRule>
  </conditionalFormatting>
  <conditionalFormatting sqref="G4:G5">
    <cfRule type="cellIs" dxfId="670" priority="12" operator="equal">
      <formula>"Bench"</formula>
    </cfRule>
    <cfRule type="cellIs" dxfId="669" priority="13" operator="equal">
      <formula>"3rd Base"</formula>
    </cfRule>
    <cfRule type="cellIs" dxfId="668" priority="14" operator="equal">
      <formula>"Left Field"</formula>
    </cfRule>
    <cfRule type="cellIs" dxfId="667" priority="15" operator="equal">
      <formula>"Left Center"</formula>
    </cfRule>
    <cfRule type="cellIs" dxfId="666" priority="16" operator="equal">
      <formula>"Shortstop"</formula>
    </cfRule>
    <cfRule type="cellIs" dxfId="665" priority="17" operator="equal">
      <formula>"2nd Base"</formula>
    </cfRule>
    <cfRule type="cellIs" dxfId="664" priority="18" operator="equal">
      <formula>"Right Center"</formula>
    </cfRule>
    <cfRule type="cellIs" dxfId="663" priority="19" operator="equal">
      <formula>"Right Field"</formula>
    </cfRule>
    <cfRule type="cellIs" dxfId="662" priority="20" operator="equal">
      <formula>"1st Base"</formula>
    </cfRule>
    <cfRule type="cellIs" dxfId="661" priority="21" operator="equal">
      <formula>"Pitcher"</formula>
    </cfRule>
    <cfRule type="cellIs" dxfId="660" priority="22" operator="equal">
      <formula>"Catcher"</formula>
    </cfRule>
  </conditionalFormatting>
  <conditionalFormatting sqref="H2:H3">
    <cfRule type="cellIs" dxfId="659" priority="1" operator="equal">
      <formula>"Bench"</formula>
    </cfRule>
    <cfRule type="cellIs" dxfId="658" priority="2" operator="equal">
      <formula>"3rd Base"</formula>
    </cfRule>
    <cfRule type="cellIs" dxfId="657" priority="3" operator="equal">
      <formula>"Left Field"</formula>
    </cfRule>
    <cfRule type="cellIs" dxfId="656" priority="4" operator="equal">
      <formula>"Left Center"</formula>
    </cfRule>
    <cfRule type="cellIs" dxfId="655" priority="5" operator="equal">
      <formula>"Shortstop"</formula>
    </cfRule>
    <cfRule type="cellIs" dxfId="654" priority="6" operator="equal">
      <formula>"2nd Base"</formula>
    </cfRule>
    <cfRule type="cellIs" dxfId="653" priority="7" operator="equal">
      <formula>"Right Center"</formula>
    </cfRule>
    <cfRule type="cellIs" dxfId="652" priority="8" operator="equal">
      <formula>"Right Field"</formula>
    </cfRule>
    <cfRule type="cellIs" dxfId="651" priority="9" operator="equal">
      <formula>"1st Base"</formula>
    </cfRule>
    <cfRule type="cellIs" dxfId="650" priority="10" operator="equal">
      <formula>"Pitcher"</formula>
    </cfRule>
    <cfRule type="cellIs" dxfId="649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05/02/2017 - Game 2
Team Bulldogs vs. Team Orange Crush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G9" sqref="G9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7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7" t="s">
        <v>3</v>
      </c>
      <c r="D2" s="82" t="s">
        <v>5</v>
      </c>
      <c r="E2" s="82" t="s">
        <v>1</v>
      </c>
      <c r="F2" s="82" t="s">
        <v>19</v>
      </c>
      <c r="G2" s="82" t="s">
        <v>9</v>
      </c>
      <c r="H2" s="78" t="s">
        <v>8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64">
        <v>7</v>
      </c>
      <c r="B3" s="90" t="s">
        <v>27</v>
      </c>
      <c r="C3" s="88" t="s">
        <v>19</v>
      </c>
      <c r="D3" s="66" t="s">
        <v>1</v>
      </c>
      <c r="E3" s="66" t="s">
        <v>6</v>
      </c>
      <c r="F3" s="66" t="s">
        <v>0</v>
      </c>
      <c r="G3" s="66" t="s">
        <v>3</v>
      </c>
      <c r="H3" s="78" t="s">
        <v>9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71">
        <v>4</v>
      </c>
      <c r="B4" s="91" t="s">
        <v>30</v>
      </c>
      <c r="C4" s="88" t="s">
        <v>2</v>
      </c>
      <c r="D4" s="66" t="s">
        <v>6</v>
      </c>
      <c r="E4" s="66" t="s">
        <v>3</v>
      </c>
      <c r="F4" s="66" t="s">
        <v>9</v>
      </c>
      <c r="G4" s="66" t="s">
        <v>5</v>
      </c>
      <c r="H4" s="78" t="s">
        <v>4</v>
      </c>
      <c r="J4" s="70">
        <f>COUNTIF(C2:H13,"*Catcher*")</f>
        <v>6</v>
      </c>
      <c r="K4" s="68" t="s">
        <v>0</v>
      </c>
    </row>
    <row r="5" spans="1:11" ht="50.1" customHeight="1" x14ac:dyDescent="0.2">
      <c r="A5" s="81">
        <v>3</v>
      </c>
      <c r="B5" s="89" t="s">
        <v>32</v>
      </c>
      <c r="C5" s="88" t="s">
        <v>1</v>
      </c>
      <c r="D5" s="66" t="s">
        <v>19</v>
      </c>
      <c r="E5" s="66" t="s">
        <v>9</v>
      </c>
      <c r="F5" s="66" t="s">
        <v>2</v>
      </c>
      <c r="G5" s="66" t="s">
        <v>0</v>
      </c>
      <c r="H5" s="78" t="s">
        <v>7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6</v>
      </c>
      <c r="D6" s="66" t="s">
        <v>3</v>
      </c>
      <c r="E6" s="66" t="s">
        <v>2</v>
      </c>
      <c r="F6" s="66" t="s">
        <v>1</v>
      </c>
      <c r="G6" s="66" t="s">
        <v>19</v>
      </c>
      <c r="H6" s="78" t="s">
        <v>9</v>
      </c>
      <c r="J6" s="70">
        <f>COUNTIF(C2:H13,"*1st Base*")</f>
        <v>6</v>
      </c>
      <c r="K6" s="68" t="s">
        <v>2</v>
      </c>
    </row>
    <row r="7" spans="1:11" ht="50.1" customHeight="1" x14ac:dyDescent="0.2">
      <c r="A7" s="64">
        <v>1</v>
      </c>
      <c r="B7" s="90" t="s">
        <v>36</v>
      </c>
      <c r="C7" s="88" t="s">
        <v>5</v>
      </c>
      <c r="D7" s="66" t="s">
        <v>4</v>
      </c>
      <c r="E7" s="66" t="s">
        <v>19</v>
      </c>
      <c r="F7" s="66" t="s">
        <v>3</v>
      </c>
      <c r="G7" s="66" t="s">
        <v>9</v>
      </c>
      <c r="H7" s="78" t="s">
        <v>2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8</v>
      </c>
      <c r="D8" s="66" t="s">
        <v>2</v>
      </c>
      <c r="E8" s="66" t="s">
        <v>5</v>
      </c>
      <c r="F8" s="66" t="s">
        <v>9</v>
      </c>
      <c r="G8" s="66" t="s">
        <v>1</v>
      </c>
      <c r="H8" s="78" t="s">
        <v>0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0</v>
      </c>
      <c r="D9" s="66" t="s">
        <v>9</v>
      </c>
      <c r="E9" s="66" t="s">
        <v>7</v>
      </c>
      <c r="F9" s="66" t="s">
        <v>8</v>
      </c>
      <c r="G9" s="66" t="s">
        <v>4</v>
      </c>
      <c r="H9" s="78" t="s">
        <v>3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7</v>
      </c>
      <c r="D10" s="66" t="s">
        <v>0</v>
      </c>
      <c r="E10" s="66" t="s">
        <v>9</v>
      </c>
      <c r="F10" s="66" t="s">
        <v>5</v>
      </c>
      <c r="G10" s="66" t="s">
        <v>8</v>
      </c>
      <c r="H10" s="78" t="s">
        <v>6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4</v>
      </c>
      <c r="D11" s="66" t="s">
        <v>9</v>
      </c>
      <c r="E11" s="66" t="s">
        <v>0</v>
      </c>
      <c r="F11" s="66" t="s">
        <v>6</v>
      </c>
      <c r="G11" s="66" t="s">
        <v>2</v>
      </c>
      <c r="H11" s="78" t="s">
        <v>1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8</v>
      </c>
      <c r="E12" s="66" t="s">
        <v>4</v>
      </c>
      <c r="F12" s="66" t="s">
        <v>7</v>
      </c>
      <c r="G12" s="66" t="s">
        <v>6</v>
      </c>
      <c r="H12" s="78" t="s">
        <v>19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93" t="s">
        <v>9</v>
      </c>
      <c r="D13" s="80" t="s">
        <v>7</v>
      </c>
      <c r="E13" s="80" t="s">
        <v>8</v>
      </c>
      <c r="F13" s="80" t="s">
        <v>4</v>
      </c>
      <c r="G13" s="80" t="s">
        <v>7</v>
      </c>
      <c r="H13" s="94" t="s">
        <v>5</v>
      </c>
      <c r="J13" s="73">
        <f>COUNTIF(C2:H13,"*3rd Base*")</f>
        <v>6</v>
      </c>
      <c r="K13" s="74" t="s">
        <v>8</v>
      </c>
    </row>
  </sheetData>
  <conditionalFormatting sqref="C8:H13">
    <cfRule type="cellIs" dxfId="648" priority="67" operator="equal">
      <formula>"Bench"</formula>
    </cfRule>
    <cfRule type="cellIs" dxfId="647" priority="68" operator="equal">
      <formula>"3rd Base"</formula>
    </cfRule>
    <cfRule type="cellIs" dxfId="646" priority="69" operator="equal">
      <formula>"Left Field"</formula>
    </cfRule>
    <cfRule type="cellIs" dxfId="645" priority="70" operator="equal">
      <formula>"Left Center"</formula>
    </cfRule>
    <cfRule type="cellIs" dxfId="644" priority="71" operator="equal">
      <formula>"Shortstop"</formula>
    </cfRule>
    <cfRule type="cellIs" dxfId="643" priority="72" operator="equal">
      <formula>"2nd Base"</formula>
    </cfRule>
    <cfRule type="cellIs" dxfId="642" priority="73" operator="equal">
      <formula>"Right Center"</formula>
    </cfRule>
    <cfRule type="cellIs" dxfId="641" priority="74" operator="equal">
      <formula>"Right Field"</formula>
    </cfRule>
    <cfRule type="cellIs" dxfId="640" priority="75" operator="equal">
      <formula>"1st Base"</formula>
    </cfRule>
    <cfRule type="cellIs" dxfId="639" priority="76" operator="equal">
      <formula>"Pitcher"</formula>
    </cfRule>
    <cfRule type="cellIs" dxfId="638" priority="77" operator="equal">
      <formula>"Catcher"</formula>
    </cfRule>
  </conditionalFormatting>
  <conditionalFormatting sqref="C6:E6 G6:H6">
    <cfRule type="cellIs" dxfId="637" priority="56" operator="equal">
      <formula>"Bench"</formula>
    </cfRule>
    <cfRule type="cellIs" dxfId="636" priority="57" operator="equal">
      <formula>"3rd Base"</formula>
    </cfRule>
    <cfRule type="cellIs" dxfId="635" priority="58" operator="equal">
      <formula>"Left Field"</formula>
    </cfRule>
    <cfRule type="cellIs" dxfId="634" priority="59" operator="equal">
      <formula>"Left Center"</formula>
    </cfRule>
    <cfRule type="cellIs" dxfId="633" priority="60" operator="equal">
      <formula>"Shortstop"</formula>
    </cfRule>
    <cfRule type="cellIs" dxfId="632" priority="61" operator="equal">
      <formula>"2nd Base"</formula>
    </cfRule>
    <cfRule type="cellIs" dxfId="631" priority="62" operator="equal">
      <formula>"Right Center"</formula>
    </cfRule>
    <cfRule type="cellIs" dxfId="630" priority="63" operator="equal">
      <formula>"Right Field"</formula>
    </cfRule>
    <cfRule type="cellIs" dxfId="629" priority="64" operator="equal">
      <formula>"1st Base"</formula>
    </cfRule>
    <cfRule type="cellIs" dxfId="628" priority="65" operator="equal">
      <formula>"Pitcher"</formula>
    </cfRule>
    <cfRule type="cellIs" dxfId="627" priority="66" operator="equal">
      <formula>"Catcher"</formula>
    </cfRule>
  </conditionalFormatting>
  <conditionalFormatting sqref="C7:E7 G7:H7">
    <cfRule type="cellIs" dxfId="626" priority="45" operator="equal">
      <formula>"Bench"</formula>
    </cfRule>
    <cfRule type="cellIs" dxfId="625" priority="46" operator="equal">
      <formula>"3rd Base"</formula>
    </cfRule>
    <cfRule type="cellIs" dxfId="624" priority="47" operator="equal">
      <formula>"Left Field"</formula>
    </cfRule>
    <cfRule type="cellIs" dxfId="623" priority="48" operator="equal">
      <formula>"Left Center"</formula>
    </cfRule>
    <cfRule type="cellIs" dxfId="622" priority="49" operator="equal">
      <formula>"Shortstop"</formula>
    </cfRule>
    <cfRule type="cellIs" dxfId="621" priority="50" operator="equal">
      <formula>"2nd Base"</formula>
    </cfRule>
    <cfRule type="cellIs" dxfId="620" priority="51" operator="equal">
      <formula>"Right Center"</formula>
    </cfRule>
    <cfRule type="cellIs" dxfId="619" priority="52" operator="equal">
      <formula>"Right Field"</formula>
    </cfRule>
    <cfRule type="cellIs" dxfId="618" priority="53" operator="equal">
      <formula>"1st Base"</formula>
    </cfRule>
    <cfRule type="cellIs" dxfId="617" priority="54" operator="equal">
      <formula>"Pitcher"</formula>
    </cfRule>
    <cfRule type="cellIs" dxfId="616" priority="55" operator="equal">
      <formula>"Catcher"</formula>
    </cfRule>
  </conditionalFormatting>
  <conditionalFormatting sqref="C2:G3 C4:F5 H4:H5">
    <cfRule type="cellIs" dxfId="615" priority="34" operator="equal">
      <formula>"Bench"</formula>
    </cfRule>
    <cfRule type="cellIs" dxfId="614" priority="35" operator="equal">
      <formula>"3rd Base"</formula>
    </cfRule>
    <cfRule type="cellIs" dxfId="613" priority="36" operator="equal">
      <formula>"Left Field"</formula>
    </cfRule>
    <cfRule type="cellIs" dxfId="612" priority="37" operator="equal">
      <formula>"Left Center"</formula>
    </cfRule>
    <cfRule type="cellIs" dxfId="611" priority="38" operator="equal">
      <formula>"Shortstop"</formula>
    </cfRule>
    <cfRule type="cellIs" dxfId="610" priority="39" operator="equal">
      <formula>"2nd Base"</formula>
    </cfRule>
    <cfRule type="cellIs" dxfId="609" priority="40" operator="equal">
      <formula>"Right Center"</formula>
    </cfRule>
    <cfRule type="cellIs" dxfId="608" priority="41" operator="equal">
      <formula>"Right Field"</formula>
    </cfRule>
    <cfRule type="cellIs" dxfId="607" priority="42" operator="equal">
      <formula>"1st Base"</formula>
    </cfRule>
    <cfRule type="cellIs" dxfId="606" priority="43" operator="equal">
      <formula>"Pitcher"</formula>
    </cfRule>
    <cfRule type="cellIs" dxfId="605" priority="44" operator="equal">
      <formula>"Catcher"</formula>
    </cfRule>
  </conditionalFormatting>
  <conditionalFormatting sqref="F6:F7">
    <cfRule type="cellIs" dxfId="604" priority="23" operator="equal">
      <formula>"Bench"</formula>
    </cfRule>
    <cfRule type="cellIs" dxfId="603" priority="24" operator="equal">
      <formula>"3rd Base"</formula>
    </cfRule>
    <cfRule type="cellIs" dxfId="602" priority="25" operator="equal">
      <formula>"Left Field"</formula>
    </cfRule>
    <cfRule type="cellIs" dxfId="601" priority="26" operator="equal">
      <formula>"Left Center"</formula>
    </cfRule>
    <cfRule type="cellIs" dxfId="600" priority="27" operator="equal">
      <formula>"Shortstop"</formula>
    </cfRule>
    <cfRule type="cellIs" dxfId="599" priority="28" operator="equal">
      <formula>"2nd Base"</formula>
    </cfRule>
    <cfRule type="cellIs" dxfId="598" priority="29" operator="equal">
      <formula>"Right Center"</formula>
    </cfRule>
    <cfRule type="cellIs" dxfId="597" priority="30" operator="equal">
      <formula>"Right Field"</formula>
    </cfRule>
    <cfRule type="cellIs" dxfId="596" priority="31" operator="equal">
      <formula>"1st Base"</formula>
    </cfRule>
    <cfRule type="cellIs" dxfId="595" priority="32" operator="equal">
      <formula>"Pitcher"</formula>
    </cfRule>
    <cfRule type="cellIs" dxfId="594" priority="33" operator="equal">
      <formula>"Catcher"</formula>
    </cfRule>
  </conditionalFormatting>
  <conditionalFormatting sqref="G4:G5">
    <cfRule type="cellIs" dxfId="593" priority="12" operator="equal">
      <formula>"Bench"</formula>
    </cfRule>
    <cfRule type="cellIs" dxfId="592" priority="13" operator="equal">
      <formula>"3rd Base"</formula>
    </cfRule>
    <cfRule type="cellIs" dxfId="591" priority="14" operator="equal">
      <formula>"Left Field"</formula>
    </cfRule>
    <cfRule type="cellIs" dxfId="590" priority="15" operator="equal">
      <formula>"Left Center"</formula>
    </cfRule>
    <cfRule type="cellIs" dxfId="589" priority="16" operator="equal">
      <formula>"Shortstop"</formula>
    </cfRule>
    <cfRule type="cellIs" dxfId="588" priority="17" operator="equal">
      <formula>"2nd Base"</formula>
    </cfRule>
    <cfRule type="cellIs" dxfId="587" priority="18" operator="equal">
      <formula>"Right Center"</formula>
    </cfRule>
    <cfRule type="cellIs" dxfId="586" priority="19" operator="equal">
      <formula>"Right Field"</formula>
    </cfRule>
    <cfRule type="cellIs" dxfId="585" priority="20" operator="equal">
      <formula>"1st Base"</formula>
    </cfRule>
    <cfRule type="cellIs" dxfId="584" priority="21" operator="equal">
      <formula>"Pitcher"</formula>
    </cfRule>
    <cfRule type="cellIs" dxfId="583" priority="22" operator="equal">
      <formula>"Catcher"</formula>
    </cfRule>
  </conditionalFormatting>
  <conditionalFormatting sqref="H2:H3">
    <cfRule type="cellIs" dxfId="582" priority="1" operator="equal">
      <formula>"Bench"</formula>
    </cfRule>
    <cfRule type="cellIs" dxfId="581" priority="2" operator="equal">
      <formula>"3rd Base"</formula>
    </cfRule>
    <cfRule type="cellIs" dxfId="580" priority="3" operator="equal">
      <formula>"Left Field"</formula>
    </cfRule>
    <cfRule type="cellIs" dxfId="579" priority="4" operator="equal">
      <formula>"Left Center"</formula>
    </cfRule>
    <cfRule type="cellIs" dxfId="578" priority="5" operator="equal">
      <formula>"Shortstop"</formula>
    </cfRule>
    <cfRule type="cellIs" dxfId="577" priority="6" operator="equal">
      <formula>"2nd Base"</formula>
    </cfRule>
    <cfRule type="cellIs" dxfId="576" priority="7" operator="equal">
      <formula>"Right Center"</formula>
    </cfRule>
    <cfRule type="cellIs" dxfId="575" priority="8" operator="equal">
      <formula>"Right Field"</formula>
    </cfRule>
    <cfRule type="cellIs" dxfId="574" priority="9" operator="equal">
      <formula>"1st Base"</formula>
    </cfRule>
    <cfRule type="cellIs" dxfId="573" priority="10" operator="equal">
      <formula>"Pitcher"</formula>
    </cfRule>
    <cfRule type="cellIs" dxfId="572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05/04/2017 - Game 3
Team Bulldogs vs. Team Atomic Blue Bombers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60" zoomScaleNormal="60" workbookViewId="0">
      <selection activeCell="G10" sqref="G10"/>
    </sheetView>
  </sheetViews>
  <sheetFormatPr defaultColWidth="20.77734375" defaultRowHeight="50.1" customHeight="1" x14ac:dyDescent="0.2"/>
  <cols>
    <col min="1" max="8" width="20.77734375" style="61"/>
    <col min="9" max="9" width="1.88671875" style="61" customWidth="1"/>
    <col min="10" max="16384" width="20.77734375" style="61"/>
  </cols>
  <sheetData>
    <row r="1" spans="1:11" ht="50.1" customHeight="1" thickBot="1" x14ac:dyDescent="0.25">
      <c r="A1" s="83" t="s">
        <v>18</v>
      </c>
      <c r="B1" s="85" t="s">
        <v>10</v>
      </c>
      <c r="C1" s="86" t="s">
        <v>11</v>
      </c>
      <c r="D1" s="84" t="s">
        <v>12</v>
      </c>
      <c r="E1" s="84" t="s">
        <v>13</v>
      </c>
      <c r="F1" s="84" t="s">
        <v>14</v>
      </c>
      <c r="G1" s="84" t="s">
        <v>15</v>
      </c>
      <c r="H1" s="96" t="s">
        <v>24</v>
      </c>
      <c r="J1" s="62">
        <f>COUNTIF(C2:H13,"*Bench*")</f>
        <v>12</v>
      </c>
      <c r="K1" s="63" t="s">
        <v>9</v>
      </c>
    </row>
    <row r="2" spans="1:11" ht="50.1" customHeight="1" x14ac:dyDescent="0.2">
      <c r="A2" s="64">
        <v>11</v>
      </c>
      <c r="B2" s="90" t="s">
        <v>29</v>
      </c>
      <c r="C2" s="87" t="s">
        <v>6</v>
      </c>
      <c r="D2" s="82" t="s">
        <v>2</v>
      </c>
      <c r="E2" s="82" t="s">
        <v>9</v>
      </c>
      <c r="F2" s="82" t="s">
        <v>1</v>
      </c>
      <c r="G2" s="82" t="s">
        <v>0</v>
      </c>
      <c r="H2" s="98" t="s">
        <v>7</v>
      </c>
      <c r="J2" s="67">
        <f>COUNTIF(C2:H13,"Left Field")+COUNTIF(C2:H13,"Left Center")+COUNTIF(C2:H13,"Right Field")+COUNTIF(C2:H13,"Right Center")</f>
        <v>24</v>
      </c>
      <c r="K2" s="68" t="s">
        <v>17</v>
      </c>
    </row>
    <row r="3" spans="1:11" ht="50.1" customHeight="1" x14ac:dyDescent="0.2">
      <c r="A3" s="71">
        <v>4</v>
      </c>
      <c r="B3" s="91" t="s">
        <v>30</v>
      </c>
      <c r="C3" s="88" t="s">
        <v>2</v>
      </c>
      <c r="D3" s="66" t="s">
        <v>3</v>
      </c>
      <c r="E3" s="66" t="s">
        <v>6</v>
      </c>
      <c r="F3" s="66" t="s">
        <v>9</v>
      </c>
      <c r="G3" s="66" t="s">
        <v>19</v>
      </c>
      <c r="H3" s="78" t="s">
        <v>5</v>
      </c>
      <c r="J3" s="69">
        <f>COUNTIF(C2:H13,"Catcher")+COUNTIF(C2:H13,"Pitcher")+COUNTIF(C2:H13,"1st Base")+COUNTIF(C2:H13,"2nd Base")+COUNTIF(C2:H13,"Shortstop")+COUNTIF(C2:H13,"3rd Base")</f>
        <v>36</v>
      </c>
      <c r="K3" s="68" t="s">
        <v>16</v>
      </c>
    </row>
    <row r="4" spans="1:11" ht="50.1" customHeight="1" x14ac:dyDescent="0.2">
      <c r="A4" s="81">
        <v>3</v>
      </c>
      <c r="B4" s="89" t="s">
        <v>32</v>
      </c>
      <c r="C4" s="88" t="s">
        <v>1</v>
      </c>
      <c r="D4" s="66" t="s">
        <v>19</v>
      </c>
      <c r="E4" s="66" t="s">
        <v>5</v>
      </c>
      <c r="F4" s="66" t="s">
        <v>6</v>
      </c>
      <c r="G4" s="66" t="s">
        <v>2</v>
      </c>
      <c r="H4" s="78" t="s">
        <v>9</v>
      </c>
      <c r="J4" s="70">
        <f>COUNTIF(C2:H13,"*Catcher*")</f>
        <v>6</v>
      </c>
      <c r="K4" s="68" t="s">
        <v>0</v>
      </c>
    </row>
    <row r="5" spans="1:11" ht="50.1" customHeight="1" x14ac:dyDescent="0.2">
      <c r="A5" s="64">
        <v>7</v>
      </c>
      <c r="B5" s="90" t="s">
        <v>27</v>
      </c>
      <c r="C5" s="88" t="s">
        <v>19</v>
      </c>
      <c r="D5" s="66" t="s">
        <v>6</v>
      </c>
      <c r="E5" s="66" t="s">
        <v>1</v>
      </c>
      <c r="F5" s="66" t="s">
        <v>2</v>
      </c>
      <c r="G5" s="66" t="s">
        <v>3</v>
      </c>
      <c r="H5" s="78" t="s">
        <v>9</v>
      </c>
      <c r="J5" s="70">
        <f>COUNTIF(C2:H13,"*Pitcher*")</f>
        <v>6</v>
      </c>
      <c r="K5" s="68" t="s">
        <v>1</v>
      </c>
    </row>
    <row r="6" spans="1:11" ht="50.1" customHeight="1" x14ac:dyDescent="0.2">
      <c r="A6" s="71">
        <v>2</v>
      </c>
      <c r="B6" s="91" t="s">
        <v>33</v>
      </c>
      <c r="C6" s="88" t="s">
        <v>3</v>
      </c>
      <c r="D6" s="66" t="s">
        <v>1</v>
      </c>
      <c r="E6" s="66" t="s">
        <v>19</v>
      </c>
      <c r="F6" s="66" t="s">
        <v>9</v>
      </c>
      <c r="G6" s="66" t="s">
        <v>4</v>
      </c>
      <c r="H6" s="78" t="s">
        <v>2</v>
      </c>
      <c r="J6" s="70">
        <f>COUNTIF(C2:H13,"*1st Base*")</f>
        <v>6</v>
      </c>
      <c r="K6" s="68" t="s">
        <v>2</v>
      </c>
    </row>
    <row r="7" spans="1:11" ht="50.1" customHeight="1" x14ac:dyDescent="0.2">
      <c r="A7" s="64">
        <v>1</v>
      </c>
      <c r="B7" s="90" t="s">
        <v>36</v>
      </c>
      <c r="C7" s="88" t="s">
        <v>8</v>
      </c>
      <c r="D7" s="66" t="s">
        <v>7</v>
      </c>
      <c r="E7" s="66" t="s">
        <v>2</v>
      </c>
      <c r="F7" s="66" t="s">
        <v>4</v>
      </c>
      <c r="G7" s="66" t="s">
        <v>9</v>
      </c>
      <c r="H7" s="78" t="s">
        <v>0</v>
      </c>
      <c r="J7" s="70">
        <f>COUNTIF(C2:H13,"*Right Field*")</f>
        <v>6</v>
      </c>
      <c r="K7" s="68" t="s">
        <v>4</v>
      </c>
    </row>
    <row r="8" spans="1:11" ht="50.1" customHeight="1" x14ac:dyDescent="0.2">
      <c r="A8" s="64">
        <v>6</v>
      </c>
      <c r="B8" s="90" t="s">
        <v>38</v>
      </c>
      <c r="C8" s="88" t="s">
        <v>5</v>
      </c>
      <c r="D8" s="66" t="s">
        <v>9</v>
      </c>
      <c r="E8" s="66" t="s">
        <v>7</v>
      </c>
      <c r="F8" s="66" t="s">
        <v>0</v>
      </c>
      <c r="G8" s="66" t="s">
        <v>1</v>
      </c>
      <c r="H8" s="78" t="s">
        <v>3</v>
      </c>
      <c r="J8" s="70">
        <f>COUNTIF(C2:H13,"*Right Center*")</f>
        <v>6</v>
      </c>
      <c r="K8" s="68" t="s">
        <v>5</v>
      </c>
    </row>
    <row r="9" spans="1:11" ht="50.1" customHeight="1" x14ac:dyDescent="0.2">
      <c r="A9" s="71">
        <v>10</v>
      </c>
      <c r="B9" s="90" t="s">
        <v>28</v>
      </c>
      <c r="C9" s="88" t="s">
        <v>7</v>
      </c>
      <c r="D9" s="66" t="s">
        <v>0</v>
      </c>
      <c r="E9" s="66" t="s">
        <v>3</v>
      </c>
      <c r="F9" s="66" t="s">
        <v>19</v>
      </c>
      <c r="G9" s="66" t="s">
        <v>9</v>
      </c>
      <c r="H9" s="78" t="s">
        <v>4</v>
      </c>
      <c r="J9" s="70">
        <f>COUNTIF(C2:H13,"*2nd Base*")</f>
        <v>6</v>
      </c>
      <c r="K9" s="68" t="s">
        <v>3</v>
      </c>
    </row>
    <row r="10" spans="1:11" ht="50.1" customHeight="1" x14ac:dyDescent="0.2">
      <c r="A10" s="64">
        <v>8</v>
      </c>
      <c r="B10" s="90" t="s">
        <v>35</v>
      </c>
      <c r="C10" s="88" t="s">
        <v>4</v>
      </c>
      <c r="D10" s="66" t="s">
        <v>9</v>
      </c>
      <c r="E10" s="66" t="s">
        <v>0</v>
      </c>
      <c r="F10" s="66" t="s">
        <v>8</v>
      </c>
      <c r="G10" s="66" t="s">
        <v>7</v>
      </c>
      <c r="H10" s="78" t="s">
        <v>6</v>
      </c>
      <c r="J10" s="70">
        <f>COUNTIF(C2:H13,"*Shortstop*")</f>
        <v>6</v>
      </c>
      <c r="K10" s="68" t="s">
        <v>19</v>
      </c>
    </row>
    <row r="11" spans="1:11" ht="50.1" customHeight="1" x14ac:dyDescent="0.2">
      <c r="A11" s="71">
        <v>5</v>
      </c>
      <c r="B11" s="90" t="s">
        <v>31</v>
      </c>
      <c r="C11" s="88" t="s">
        <v>0</v>
      </c>
      <c r="D11" s="66" t="s">
        <v>5</v>
      </c>
      <c r="E11" s="66" t="s">
        <v>9</v>
      </c>
      <c r="F11" s="66" t="s">
        <v>3</v>
      </c>
      <c r="G11" s="66" t="s">
        <v>8</v>
      </c>
      <c r="H11" s="78" t="s">
        <v>1</v>
      </c>
      <c r="J11" s="70">
        <f>COUNTIF(C2:H13,"*Left Center*")</f>
        <v>6</v>
      </c>
      <c r="K11" s="68" t="s">
        <v>6</v>
      </c>
    </row>
    <row r="12" spans="1:11" ht="50.1" customHeight="1" x14ac:dyDescent="0.2">
      <c r="A12" s="64">
        <v>9</v>
      </c>
      <c r="B12" s="90" t="s">
        <v>34</v>
      </c>
      <c r="C12" s="88" t="s">
        <v>9</v>
      </c>
      <c r="D12" s="66" t="s">
        <v>4</v>
      </c>
      <c r="E12" s="66" t="s">
        <v>8</v>
      </c>
      <c r="F12" s="66" t="s">
        <v>5</v>
      </c>
      <c r="G12" s="66" t="s">
        <v>6</v>
      </c>
      <c r="H12" s="78" t="s">
        <v>19</v>
      </c>
      <c r="J12" s="70">
        <f>COUNTIF(C2:H13,"*Left Field*")</f>
        <v>6</v>
      </c>
      <c r="K12" s="68" t="s">
        <v>7</v>
      </c>
    </row>
    <row r="13" spans="1:11" ht="50.1" customHeight="1" thickBot="1" x14ac:dyDescent="0.25">
      <c r="A13" s="79">
        <v>12</v>
      </c>
      <c r="B13" s="92" t="s">
        <v>37</v>
      </c>
      <c r="C13" s="93" t="s">
        <v>9</v>
      </c>
      <c r="D13" s="80" t="s">
        <v>8</v>
      </c>
      <c r="E13" s="80" t="s">
        <v>4</v>
      </c>
      <c r="F13" s="80" t="s">
        <v>7</v>
      </c>
      <c r="G13" s="80" t="s">
        <v>5</v>
      </c>
      <c r="H13" s="94" t="s">
        <v>8</v>
      </c>
      <c r="J13" s="73">
        <f>COUNTIF(C2:H13,"*3rd Base*")</f>
        <v>6</v>
      </c>
      <c r="K13" s="74" t="s">
        <v>8</v>
      </c>
    </row>
  </sheetData>
  <conditionalFormatting sqref="C8:H13">
    <cfRule type="cellIs" dxfId="571" priority="67" operator="equal">
      <formula>"Bench"</formula>
    </cfRule>
    <cfRule type="cellIs" dxfId="570" priority="68" operator="equal">
      <formula>"3rd Base"</formula>
    </cfRule>
    <cfRule type="cellIs" dxfId="569" priority="69" operator="equal">
      <formula>"Left Field"</formula>
    </cfRule>
    <cfRule type="cellIs" dxfId="568" priority="70" operator="equal">
      <formula>"Left Center"</formula>
    </cfRule>
    <cfRule type="cellIs" dxfId="567" priority="71" operator="equal">
      <formula>"Shortstop"</formula>
    </cfRule>
    <cfRule type="cellIs" dxfId="566" priority="72" operator="equal">
      <formula>"2nd Base"</formula>
    </cfRule>
    <cfRule type="cellIs" dxfId="565" priority="73" operator="equal">
      <formula>"Right Center"</formula>
    </cfRule>
    <cfRule type="cellIs" dxfId="564" priority="74" operator="equal">
      <formula>"Right Field"</formula>
    </cfRule>
    <cfRule type="cellIs" dxfId="563" priority="75" operator="equal">
      <formula>"1st Base"</formula>
    </cfRule>
    <cfRule type="cellIs" dxfId="562" priority="76" operator="equal">
      <formula>"Pitcher"</formula>
    </cfRule>
    <cfRule type="cellIs" dxfId="561" priority="77" operator="equal">
      <formula>"Catcher"</formula>
    </cfRule>
  </conditionalFormatting>
  <conditionalFormatting sqref="C6:E6 G6:H6">
    <cfRule type="cellIs" dxfId="560" priority="56" operator="equal">
      <formula>"Bench"</formula>
    </cfRule>
    <cfRule type="cellIs" dxfId="559" priority="57" operator="equal">
      <formula>"3rd Base"</formula>
    </cfRule>
    <cfRule type="cellIs" dxfId="558" priority="58" operator="equal">
      <formula>"Left Field"</formula>
    </cfRule>
    <cfRule type="cellIs" dxfId="557" priority="59" operator="equal">
      <formula>"Left Center"</formula>
    </cfRule>
    <cfRule type="cellIs" dxfId="556" priority="60" operator="equal">
      <formula>"Shortstop"</formula>
    </cfRule>
    <cfRule type="cellIs" dxfId="555" priority="61" operator="equal">
      <formula>"2nd Base"</formula>
    </cfRule>
    <cfRule type="cellIs" dxfId="554" priority="62" operator="equal">
      <formula>"Right Center"</formula>
    </cfRule>
    <cfRule type="cellIs" dxfId="553" priority="63" operator="equal">
      <formula>"Right Field"</formula>
    </cfRule>
    <cfRule type="cellIs" dxfId="552" priority="64" operator="equal">
      <formula>"1st Base"</formula>
    </cfRule>
    <cfRule type="cellIs" dxfId="551" priority="65" operator="equal">
      <formula>"Pitcher"</formula>
    </cfRule>
    <cfRule type="cellIs" dxfId="550" priority="66" operator="equal">
      <formula>"Catcher"</formula>
    </cfRule>
  </conditionalFormatting>
  <conditionalFormatting sqref="C7:E7 G7:H7">
    <cfRule type="cellIs" dxfId="549" priority="45" operator="equal">
      <formula>"Bench"</formula>
    </cfRule>
    <cfRule type="cellIs" dxfId="548" priority="46" operator="equal">
      <formula>"3rd Base"</formula>
    </cfRule>
    <cfRule type="cellIs" dxfId="547" priority="47" operator="equal">
      <formula>"Left Field"</formula>
    </cfRule>
    <cfRule type="cellIs" dxfId="546" priority="48" operator="equal">
      <formula>"Left Center"</formula>
    </cfRule>
    <cfRule type="cellIs" dxfId="545" priority="49" operator="equal">
      <formula>"Shortstop"</formula>
    </cfRule>
    <cfRule type="cellIs" dxfId="544" priority="50" operator="equal">
      <formula>"2nd Base"</formula>
    </cfRule>
    <cfRule type="cellIs" dxfId="543" priority="51" operator="equal">
      <formula>"Right Center"</formula>
    </cfRule>
    <cfRule type="cellIs" dxfId="542" priority="52" operator="equal">
      <formula>"Right Field"</formula>
    </cfRule>
    <cfRule type="cellIs" dxfId="541" priority="53" operator="equal">
      <formula>"1st Base"</formula>
    </cfRule>
    <cfRule type="cellIs" dxfId="540" priority="54" operator="equal">
      <formula>"Pitcher"</formula>
    </cfRule>
    <cfRule type="cellIs" dxfId="539" priority="55" operator="equal">
      <formula>"Catcher"</formula>
    </cfRule>
  </conditionalFormatting>
  <conditionalFormatting sqref="C2:G3 C4:F5 H4:H5">
    <cfRule type="cellIs" dxfId="538" priority="34" operator="equal">
      <formula>"Bench"</formula>
    </cfRule>
    <cfRule type="cellIs" dxfId="537" priority="35" operator="equal">
      <formula>"3rd Base"</formula>
    </cfRule>
    <cfRule type="cellIs" dxfId="536" priority="36" operator="equal">
      <formula>"Left Field"</formula>
    </cfRule>
    <cfRule type="cellIs" dxfId="535" priority="37" operator="equal">
      <formula>"Left Center"</formula>
    </cfRule>
    <cfRule type="cellIs" dxfId="534" priority="38" operator="equal">
      <formula>"Shortstop"</formula>
    </cfRule>
    <cfRule type="cellIs" dxfId="533" priority="39" operator="equal">
      <formula>"2nd Base"</formula>
    </cfRule>
    <cfRule type="cellIs" dxfId="532" priority="40" operator="equal">
      <formula>"Right Center"</formula>
    </cfRule>
    <cfRule type="cellIs" dxfId="531" priority="41" operator="equal">
      <formula>"Right Field"</formula>
    </cfRule>
    <cfRule type="cellIs" dxfId="530" priority="42" operator="equal">
      <formula>"1st Base"</formula>
    </cfRule>
    <cfRule type="cellIs" dxfId="529" priority="43" operator="equal">
      <formula>"Pitcher"</formula>
    </cfRule>
    <cfRule type="cellIs" dxfId="528" priority="44" operator="equal">
      <formula>"Catcher"</formula>
    </cfRule>
  </conditionalFormatting>
  <conditionalFormatting sqref="F6:F7">
    <cfRule type="cellIs" dxfId="527" priority="23" operator="equal">
      <formula>"Bench"</formula>
    </cfRule>
    <cfRule type="cellIs" dxfId="526" priority="24" operator="equal">
      <formula>"3rd Base"</formula>
    </cfRule>
    <cfRule type="cellIs" dxfId="525" priority="25" operator="equal">
      <formula>"Left Field"</formula>
    </cfRule>
    <cfRule type="cellIs" dxfId="524" priority="26" operator="equal">
      <formula>"Left Center"</formula>
    </cfRule>
    <cfRule type="cellIs" dxfId="523" priority="27" operator="equal">
      <formula>"Shortstop"</formula>
    </cfRule>
    <cfRule type="cellIs" dxfId="522" priority="28" operator="equal">
      <formula>"2nd Base"</formula>
    </cfRule>
    <cfRule type="cellIs" dxfId="521" priority="29" operator="equal">
      <formula>"Right Center"</formula>
    </cfRule>
    <cfRule type="cellIs" dxfId="520" priority="30" operator="equal">
      <formula>"Right Field"</formula>
    </cfRule>
    <cfRule type="cellIs" dxfId="519" priority="31" operator="equal">
      <formula>"1st Base"</formula>
    </cfRule>
    <cfRule type="cellIs" dxfId="518" priority="32" operator="equal">
      <formula>"Pitcher"</formula>
    </cfRule>
    <cfRule type="cellIs" dxfId="517" priority="33" operator="equal">
      <formula>"Catcher"</formula>
    </cfRule>
  </conditionalFormatting>
  <conditionalFormatting sqref="G4:G5">
    <cfRule type="cellIs" dxfId="516" priority="12" operator="equal">
      <formula>"Bench"</formula>
    </cfRule>
    <cfRule type="cellIs" dxfId="515" priority="13" operator="equal">
      <formula>"3rd Base"</formula>
    </cfRule>
    <cfRule type="cellIs" dxfId="514" priority="14" operator="equal">
      <formula>"Left Field"</formula>
    </cfRule>
    <cfRule type="cellIs" dxfId="513" priority="15" operator="equal">
      <formula>"Left Center"</formula>
    </cfRule>
    <cfRule type="cellIs" dxfId="512" priority="16" operator="equal">
      <formula>"Shortstop"</formula>
    </cfRule>
    <cfRule type="cellIs" dxfId="511" priority="17" operator="equal">
      <formula>"2nd Base"</formula>
    </cfRule>
    <cfRule type="cellIs" dxfId="510" priority="18" operator="equal">
      <formula>"Right Center"</formula>
    </cfRule>
    <cfRule type="cellIs" dxfId="509" priority="19" operator="equal">
      <formula>"Right Field"</formula>
    </cfRule>
    <cfRule type="cellIs" dxfId="508" priority="20" operator="equal">
      <formula>"1st Base"</formula>
    </cfRule>
    <cfRule type="cellIs" dxfId="507" priority="21" operator="equal">
      <formula>"Pitcher"</formula>
    </cfRule>
    <cfRule type="cellIs" dxfId="506" priority="22" operator="equal">
      <formula>"Catcher"</formula>
    </cfRule>
  </conditionalFormatting>
  <conditionalFormatting sqref="H2:H3">
    <cfRule type="cellIs" dxfId="505" priority="1" operator="equal">
      <formula>"Bench"</formula>
    </cfRule>
    <cfRule type="cellIs" dxfId="504" priority="2" operator="equal">
      <formula>"3rd Base"</formula>
    </cfRule>
    <cfRule type="cellIs" dxfId="503" priority="3" operator="equal">
      <formula>"Left Field"</formula>
    </cfRule>
    <cfRule type="cellIs" dxfId="502" priority="4" operator="equal">
      <formula>"Left Center"</formula>
    </cfRule>
    <cfRule type="cellIs" dxfId="501" priority="5" operator="equal">
      <formula>"Shortstop"</formula>
    </cfRule>
    <cfRule type="cellIs" dxfId="500" priority="6" operator="equal">
      <formula>"2nd Base"</formula>
    </cfRule>
    <cfRule type="cellIs" dxfId="499" priority="7" operator="equal">
      <formula>"Right Center"</formula>
    </cfRule>
    <cfRule type="cellIs" dxfId="498" priority="8" operator="equal">
      <formula>"Right Field"</formula>
    </cfRule>
    <cfRule type="cellIs" dxfId="497" priority="9" operator="equal">
      <formula>"1st Base"</formula>
    </cfRule>
    <cfRule type="cellIs" dxfId="496" priority="10" operator="equal">
      <formula>"Pitcher"</formula>
    </cfRule>
    <cfRule type="cellIs" dxfId="495" priority="11" operator="equal">
      <formula>"Catcher"</formula>
    </cfRule>
  </conditionalFormatting>
  <printOptions horizontalCentered="1" verticalCentered="1"/>
  <pageMargins left="0" right="0" top="0.75" bottom="0" header="0" footer="0"/>
  <pageSetup scale="54" orientation="landscape" r:id="rId1"/>
  <headerFooter>
    <oddHeader>&amp;C&amp;"Arial,Bold"&amp;28 05/09/2017 - Game 4
Team Navy Bulldogs vs. Team Maroon Mad Dogs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Template</vt:lpstr>
      <vt:lpstr>Rules Sheet</vt:lpstr>
      <vt:lpstr>Positions Played</vt:lpstr>
      <vt:lpstr>On Base Percentage</vt:lpstr>
      <vt:lpstr>Opponent Sheet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16</vt:lpstr>
      <vt:lpstr>Game 17</vt:lpstr>
      <vt:lpstr>Game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Gadbois</dc:creator>
  <cp:lastModifiedBy>Trent Gadbois</cp:lastModifiedBy>
  <cp:lastPrinted>2017-06-24T03:06:47Z</cp:lastPrinted>
  <dcterms:created xsi:type="dcterms:W3CDTF">2016-04-19T18:57:05Z</dcterms:created>
  <dcterms:modified xsi:type="dcterms:W3CDTF">2017-06-24T03:06:50Z</dcterms:modified>
</cp:coreProperties>
</file>